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am\Desktop\우수기업\2026년\계획서\최종\"/>
    </mc:Choice>
  </mc:AlternateContent>
  <bookViews>
    <workbookView xWindow="0" yWindow="0" windowWidth="28800" windowHeight="12255"/>
  </bookViews>
  <sheets>
    <sheet name="목록 점검표" sheetId="3" r:id="rId1"/>
    <sheet name="【붙임 1】(작성)" sheetId="8" r:id="rId2"/>
    <sheet name="【붙임 2】(붙임3 작성 시, 자동입력)" sheetId="9" r:id="rId3"/>
    <sheet name="【붙임 3】(작성)" sheetId="6" r:id="rId4"/>
    <sheet name="【붙임 4】(작성)" sheetId="2" r:id="rId5"/>
    <sheet name="【붙임 5】(작성)" sheetId="16" r:id="rId6"/>
    <sheet name="【붙임 6】(작성)" sheetId="15" r:id="rId7"/>
    <sheet name="【붙임 7】(참고)" sheetId="17" r:id="rId8"/>
    <sheet name="Sheet7" sheetId="13" state="hidden" r:id="rId9"/>
  </sheets>
  <definedNames>
    <definedName name="_xlnm._FilterDatabase" localSheetId="3" hidden="1">'【붙임 3】(작성)'!$H$11:$H$12</definedName>
    <definedName name="_xlnm.Print_Area" localSheetId="1">'【붙임 1】(작성)'!$A$1:$R$42</definedName>
    <definedName name="_xlnm.Print_Area" localSheetId="2">'【붙임 2】(붙임3 작성 시, 자동입력)'!$A$1:$M$50</definedName>
    <definedName name="_xlnm.Print_Area" localSheetId="3">'【붙임 3】(작성)'!$A$1:$I$92</definedName>
    <definedName name="_xlnm.Print_Area" localSheetId="4">'【붙임 4】(작성)'!$A$1:$N$35</definedName>
    <definedName name="_xlnm.Print_Area" localSheetId="5">'【붙임 5】(작성)'!$A$1:$S$40</definedName>
    <definedName name="_xlnm.Print_Area" localSheetId="6">'【붙임 6】(작성)'!$A$1:$S$29</definedName>
    <definedName name="_xlnm.Print_Area" localSheetId="7">'【붙임 7】(참고)'!$A$1:$R$32</definedName>
    <definedName name="_xlnm.Print_Area" localSheetId="0">'목록 점검표'!$A$1:$F$30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9" l="1"/>
  <c r="D25" i="6" l="1"/>
  <c r="E18" i="6" l="1"/>
  <c r="H62" i="6" l="1"/>
  <c r="C12" i="13" s="1"/>
  <c r="K35" i="9" l="1"/>
  <c r="H12" i="6"/>
  <c r="C5" i="13" l="1"/>
  <c r="H31" i="6"/>
  <c r="H50" i="6"/>
  <c r="H73" i="6"/>
  <c r="H84" i="6"/>
  <c r="E45" i="6"/>
  <c r="H45" i="6" s="1"/>
  <c r="E39" i="6"/>
  <c r="H39" i="6" s="1"/>
  <c r="H18" i="6"/>
  <c r="K46" i="9" l="1"/>
  <c r="C15" i="13"/>
  <c r="C14" i="13"/>
  <c r="K42" i="9"/>
  <c r="C11" i="13"/>
  <c r="K31" i="9"/>
  <c r="C10" i="13"/>
  <c r="K27" i="9"/>
  <c r="C9" i="13"/>
  <c r="K23" i="9"/>
  <c r="C8" i="13"/>
  <c r="K19" i="9"/>
  <c r="C6" i="13"/>
  <c r="K11" i="9"/>
  <c r="D15" i="13"/>
  <c r="D14" i="13"/>
  <c r="D12" i="13"/>
  <c r="D11" i="13"/>
  <c r="D9" i="13"/>
  <c r="D8" i="13"/>
  <c r="D5" i="13"/>
  <c r="E12" i="6" l="1"/>
  <c r="B25" i="6"/>
  <c r="E68" i="6"/>
  <c r="H68" i="6" s="1"/>
  <c r="E25" i="6" l="1"/>
  <c r="F25" i="6" s="1"/>
  <c r="H25" i="6" s="1"/>
  <c r="C13" i="13"/>
  <c r="K39" i="9"/>
  <c r="D13" i="13"/>
  <c r="D10" i="13"/>
  <c r="D6" i="13"/>
  <c r="K15" i="9" l="1"/>
  <c r="K6" i="9" s="1"/>
  <c r="D7" i="13"/>
  <c r="H6" i="6" l="1"/>
  <c r="C7" i="13"/>
  <c r="C4" i="13" s="1"/>
</calcChain>
</file>

<file path=xl/sharedStrings.xml><?xml version="1.0" encoding="utf-8"?>
<sst xmlns="http://schemas.openxmlformats.org/spreadsheetml/2006/main" count="483" uniqueCount="365">
  <si>
    <t>1. 일자리창출평가</t>
    <phoneticPr fontId="1" type="noConversion"/>
  </si>
  <si>
    <t>증가인원</t>
    <phoneticPr fontId="1" type="noConversion"/>
  </si>
  <si>
    <t>배점</t>
    <phoneticPr fontId="1" type="noConversion"/>
  </si>
  <si>
    <t>(단위 : 명)</t>
    <phoneticPr fontId="1" type="noConversion"/>
  </si>
  <si>
    <t>상용근로자 증가율</t>
    <phoneticPr fontId="1" type="noConversion"/>
  </si>
  <si>
    <t>(단위 : 명,%)</t>
    <phoneticPr fontId="1" type="noConversion"/>
  </si>
  <si>
    <t>채용증가율</t>
    <phoneticPr fontId="1" type="noConversion"/>
  </si>
  <si>
    <t>취업취약계층</t>
    <phoneticPr fontId="1" type="noConversion"/>
  </si>
  <si>
    <t>1-1) 최근 1년간 증가한 근로자 수(15점)</t>
    <phoneticPr fontId="1" type="noConversion"/>
  </si>
  <si>
    <t>1-2) 최근 1년간 상용근로자 증가율(10점)</t>
    <phoneticPr fontId="1" type="noConversion"/>
  </si>
  <si>
    <t>1-3) 채용증가율(20점)</t>
    <phoneticPr fontId="1" type="noConversion"/>
  </si>
  <si>
    <t>1-4) 취업취약계층 고용(20점)</t>
    <phoneticPr fontId="1" type="noConversion"/>
  </si>
  <si>
    <t>2. 고용안정</t>
    <phoneticPr fontId="1" type="noConversion"/>
  </si>
  <si>
    <t>최근 1년간 입사자 명단</t>
    <phoneticPr fontId="1" type="noConversion"/>
  </si>
  <si>
    <t>연번</t>
    <phoneticPr fontId="1" type="noConversion"/>
  </si>
  <si>
    <t>성명</t>
    <phoneticPr fontId="1" type="noConversion"/>
  </si>
  <si>
    <t>생년월일</t>
    <phoneticPr fontId="1" type="noConversion"/>
  </si>
  <si>
    <t>채용시기</t>
    <phoneticPr fontId="1" type="noConversion"/>
  </si>
  <si>
    <t>하남시민</t>
    <phoneticPr fontId="1" type="noConversion"/>
  </si>
  <si>
    <t>장애인</t>
    <phoneticPr fontId="1" type="noConversion"/>
  </si>
  <si>
    <t>여성</t>
    <phoneticPr fontId="1" type="noConversion"/>
  </si>
  <si>
    <t>고령자(65세이상)</t>
    <phoneticPr fontId="1" type="noConversion"/>
  </si>
  <si>
    <t>정규직</t>
    <phoneticPr fontId="1" type="noConversion"/>
  </si>
  <si>
    <t>기타</t>
    <phoneticPr fontId="1" type="noConversion"/>
  </si>
  <si>
    <t>상용</t>
    <phoneticPr fontId="1" type="noConversion"/>
  </si>
  <si>
    <t>임시</t>
    <phoneticPr fontId="1" type="noConversion"/>
  </si>
  <si>
    <t>청년(15~39세)</t>
    <phoneticPr fontId="1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</si>
  <si>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-1) 최근 2년간 고용유지율(15점)</t>
    </r>
    <phoneticPr fontId="1" type="noConversion"/>
  </si>
  <si>
    <t>2-3) 직원의 복리후생 및 근로기준법 준수(10점)</t>
    <phoneticPr fontId="1" type="noConversion"/>
  </si>
  <si>
    <t>90.2.3.</t>
    <phoneticPr fontId="1" type="noConversion"/>
  </si>
  <si>
    <t>해당사항(O/X)</t>
    <phoneticPr fontId="1" type="noConversion"/>
  </si>
  <si>
    <t>O</t>
  </si>
  <si>
    <t>ex)김하남</t>
    <phoneticPr fontId="1" type="noConversion"/>
  </si>
  <si>
    <t xml:space="preserve">기업명 : </t>
    <phoneticPr fontId="1" type="noConversion"/>
  </si>
  <si>
    <t>정규직 비율</t>
    <phoneticPr fontId="1" type="noConversion"/>
  </si>
  <si>
    <t>고용 유지율</t>
    <phoneticPr fontId="1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</si>
  <si>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-2) 최근 1년간 채용된 근로자의 정규직 비율(10점)</t>
    </r>
    <phoneticPr fontId="1" type="noConversion"/>
  </si>
  <si>
    <t>(단위 : 건)</t>
    <phoneticPr fontId="1" type="noConversion"/>
  </si>
  <si>
    <t>3. 가감점</t>
    <phoneticPr fontId="1" type="noConversion"/>
  </si>
  <si>
    <t>신용평가 등급</t>
    <phoneticPr fontId="1" type="noConversion"/>
  </si>
  <si>
    <t>장애인 고용비율</t>
    <phoneticPr fontId="1" type="noConversion"/>
  </si>
  <si>
    <t>근로자 수</t>
    <phoneticPr fontId="1" type="noConversion"/>
  </si>
  <si>
    <t xml:space="preserve"> </t>
    <phoneticPr fontId="1" type="noConversion"/>
  </si>
  <si>
    <t>복리후생 세부내역</t>
    <phoneticPr fontId="1" type="noConversion"/>
  </si>
  <si>
    <t>3-1) 기업경영 건전성(5점)</t>
    <phoneticPr fontId="1" type="noConversion"/>
  </si>
  <si>
    <t>3-2) 장애인 법정의무 고용미달(-10점)</t>
    <phoneticPr fontId="1" type="noConversion"/>
  </si>
  <si>
    <t>총 건수</t>
    <phoneticPr fontId="1" type="noConversion"/>
  </si>
  <si>
    <t>제출서류 목록 점검표</t>
    <phoneticPr fontId="1" type="noConversion"/>
  </si>
  <si>
    <t>제출자료 목록</t>
    <phoneticPr fontId="1" type="noConversion"/>
  </si>
  <si>
    <t>확인여부
(신청자 직접확인)</t>
    <phoneticPr fontId="1" type="noConversion"/>
  </si>
  <si>
    <t>일자리창출 우수기업 신청 시 유의사항</t>
    <phoneticPr fontId="1" type="noConversion"/>
  </si>
  <si>
    <t>사회공헌사업 세부내역</t>
    <phoneticPr fontId="1" type="noConversion"/>
  </si>
  <si>
    <t>【붙임 3】</t>
  </si>
  <si>
    <t>일자리 창출 우수기업 증빙 세부내용</t>
    <phoneticPr fontId="1" type="noConversion"/>
  </si>
  <si>
    <t>【붙임 4】</t>
  </si>
  <si>
    <t>일자리 창출 우수기업 지원 신청서</t>
  </si>
  <si>
    <t>하남시장 귀하</t>
  </si>
  <si>
    <t>【붙임 1】</t>
    <phoneticPr fontId="1" type="noConversion"/>
  </si>
  <si>
    <t>구 분</t>
  </si>
  <si>
    <t>배점기준</t>
  </si>
  <si>
    <t>배 점</t>
  </si>
  <si>
    <t>비 고</t>
  </si>
  <si>
    <t>총 계</t>
  </si>
  <si>
    <t>1. 최근 1년간 증가한 근로자수(15점)</t>
  </si>
  <si>
    <t>(단위:명)</t>
  </si>
  <si>
    <t>3점</t>
  </si>
  <si>
    <t>5점</t>
  </si>
  <si>
    <t>7점</t>
  </si>
  <si>
    <t>9점</t>
  </si>
  <si>
    <t>11점</t>
  </si>
  <si>
    <t>13점</t>
  </si>
  <si>
    <t>15점</t>
  </si>
  <si>
    <t>1~3</t>
  </si>
  <si>
    <t>4~5</t>
  </si>
  <si>
    <t>6~8</t>
  </si>
  <si>
    <t>9~11</t>
  </si>
  <si>
    <t>12~13</t>
  </si>
  <si>
    <t>14~15</t>
  </si>
  <si>
    <t>16 ~</t>
  </si>
  <si>
    <t>2. 최근 1년간 상용근로자 증가율(10점)</t>
  </si>
  <si>
    <t>(단위:%)</t>
  </si>
  <si>
    <t>6점</t>
  </si>
  <si>
    <t>8점</t>
  </si>
  <si>
    <t>10점</t>
  </si>
  <si>
    <t>1~4</t>
  </si>
  <si>
    <t>5~9</t>
  </si>
  <si>
    <t>10~14</t>
  </si>
  <si>
    <t>15~19</t>
  </si>
  <si>
    <t>20~24</t>
  </si>
  <si>
    <t>25~29</t>
  </si>
  <si>
    <t>30 ~</t>
  </si>
  <si>
    <t>3. 채용 증가율(20점)</t>
  </si>
  <si>
    <t>12점</t>
  </si>
  <si>
    <t>14점</t>
  </si>
  <si>
    <t>16점</t>
  </si>
  <si>
    <t>18점</t>
  </si>
  <si>
    <t>20점</t>
  </si>
  <si>
    <t>30~34</t>
  </si>
  <si>
    <t>35~39</t>
  </si>
  <si>
    <t>40 ~</t>
  </si>
  <si>
    <t>4. *취업취약계층 고용(20점)</t>
  </si>
  <si>
    <t>4~6</t>
  </si>
  <si>
    <t>7~9</t>
  </si>
  <si>
    <t>10~12</t>
  </si>
  <si>
    <t>13~15</t>
  </si>
  <si>
    <t>16~18</t>
  </si>
  <si>
    <t>19 ~</t>
  </si>
  <si>
    <r>
      <t>청년</t>
    </r>
    <r>
      <rPr>
        <sz val="8"/>
        <color rgb="FF000000"/>
        <rFont val="경기천년바탕 Regular"/>
        <family val="1"/>
        <charset val="129"/>
      </rPr>
      <t>(만15세~39세)</t>
    </r>
    <r>
      <rPr>
        <sz val="9"/>
        <color rgb="FF000000"/>
        <rFont val="경기천년바탕 Regular"/>
        <family val="1"/>
        <charset val="129"/>
      </rPr>
      <t>, 여성,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경기천년바탕 Regular"/>
        <family val="1"/>
        <charset val="129"/>
      </rPr>
      <t>장애인</t>
    </r>
    <r>
      <rPr>
        <sz val="8"/>
        <color rgb="FF000000"/>
        <rFont val="경기천년바탕 Regular"/>
        <family val="1"/>
        <charset val="129"/>
      </rPr>
      <t>(「장애인복지법」 제32조)</t>
    </r>
    <r>
      <rPr>
        <sz val="9"/>
        <color rgb="FF000000"/>
        <rFont val="경기천년바탕 Regular"/>
        <family val="1"/>
        <charset val="129"/>
      </rPr>
      <t>,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경기천년바탕 Regular"/>
        <family val="1"/>
        <charset val="129"/>
      </rPr>
      <t>고령자</t>
    </r>
    <r>
      <rPr>
        <sz val="8"/>
        <color rgb="FF000000"/>
        <rFont val="경기천년바탕 Regular"/>
        <family val="1"/>
        <charset val="129"/>
      </rPr>
      <t>(만65세 이상)</t>
    </r>
  </si>
  <si>
    <t>1. 최근 2년간 고용유지율(15점)</t>
  </si>
  <si>
    <t>30~39</t>
  </si>
  <si>
    <t>40~49</t>
  </si>
  <si>
    <t>50~59</t>
  </si>
  <si>
    <t>60~69</t>
  </si>
  <si>
    <t>70~79</t>
  </si>
  <si>
    <t>80 ~</t>
  </si>
  <si>
    <t>2. 최근 1년 근로자의 정규직비율(10점)</t>
  </si>
  <si>
    <t>1~19</t>
  </si>
  <si>
    <t>20~29</t>
  </si>
  <si>
    <t xml:space="preserve">60 ~ </t>
  </si>
  <si>
    <t>3. 직원 복리후생 및 근로기준법 준수(10점)</t>
  </si>
  <si>
    <t>(단위:건)</t>
  </si>
  <si>
    <t>0점</t>
  </si>
  <si>
    <t>2점</t>
  </si>
  <si>
    <t>4점</t>
  </si>
  <si>
    <r>
      <t>10</t>
    </r>
    <r>
      <rPr>
        <b/>
        <sz val="10"/>
        <color rgb="FF000000"/>
        <rFont val="함초롬바탕"/>
        <family val="3"/>
        <charset val="129"/>
      </rPr>
      <t>점</t>
    </r>
  </si>
  <si>
    <t>5 ~</t>
  </si>
  <si>
    <t>1. 기업경영 건전성(5점)</t>
  </si>
  <si>
    <t>기업의 신용평가 등급</t>
  </si>
  <si>
    <t>․ AAA : 5점</t>
  </si>
  <si>
    <r>
      <t>․ AA ~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경기천년바탕 Regular"/>
        <family val="1"/>
        <charset val="129"/>
      </rPr>
      <t>A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경기천년바탕 Regular"/>
        <family val="1"/>
        <charset val="129"/>
      </rPr>
      <t>: 4점</t>
    </r>
  </si>
  <si>
    <r>
      <t>․ BBB ~ BB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경기천년바탕 Regular"/>
        <family val="1"/>
        <charset val="129"/>
      </rPr>
      <t>: 3점</t>
    </r>
  </si>
  <si>
    <t>2. 장애인 법정의무 고용미달</t>
  </si>
  <si>
    <t>-10점</t>
  </si>
  <si>
    <t>-7점</t>
  </si>
  <si>
    <t>-5점</t>
  </si>
  <si>
    <t>1.5%미만</t>
  </si>
  <si>
    <t>1.5~2.4%</t>
  </si>
  <si>
    <t>2.4~3.1%</t>
  </si>
  <si>
    <t>3. 기부 등 사회공헌(3점)</t>
  </si>
  <si>
    <t>1점</t>
  </si>
  <si>
    <t>1 ~ 4</t>
  </si>
  <si>
    <t>4. 시 행사 협조 및 업무지원(2점)</t>
  </si>
  <si>
    <t>고용안정
(35점)</t>
    <phoneticPr fontId="1" type="noConversion"/>
  </si>
  <si>
    <t>일자리 
창출
(65점)</t>
    <phoneticPr fontId="1" type="noConversion"/>
  </si>
  <si>
    <t>가점
(10점)
감점
(-10점)</t>
    <phoneticPr fontId="1" type="noConversion"/>
  </si>
  <si>
    <t>【붙임 2】</t>
    <phoneticPr fontId="1" type="noConversion"/>
  </si>
  <si>
    <r>
      <t>장애인 법정의무 
고용률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경기천년바탕 Regular"/>
        <family val="1"/>
        <charset val="129"/>
      </rPr>
      <t>미달</t>
    </r>
    <phoneticPr fontId="1" type="noConversion"/>
  </si>
  <si>
    <t>(인)</t>
    <phoneticPr fontId="1" type="noConversion"/>
  </si>
  <si>
    <t>ex)자체 식당 운영 (또는 식비 월 00원 지원)</t>
    <phoneticPr fontId="1" type="noConversion"/>
  </si>
  <si>
    <t>❍ 작성방법
 - 신용평가서상 해당되는 등급 기재(【붙임 7】 참조)
 - 신용평가서 구비가 안 된 경우, 최근년도 재무결산자료를 신용정보업체에 의뢰해 평가 실시하여 제출 가능
   (반드시 신용평가서 등급이 적시되어야 함)</t>
    <phoneticPr fontId="1" type="noConversion"/>
  </si>
  <si>
    <t>3-3) 기부 등 사회공헌 사업(3점)</t>
    <phoneticPr fontId="1" type="noConversion"/>
  </si>
  <si>
    <t>3-4) 시 행사 협조 및 업무지원(2점)</t>
    <phoneticPr fontId="1" type="noConversion"/>
  </si>
  <si>
    <t>업무 지원 세부내역</t>
    <phoneticPr fontId="1" type="noConversion"/>
  </si>
  <si>
    <t>❍ 작성방법
 - 하남시민 기준 : 고용일 기준 주민등록상 주소지 하남시</t>
    <phoneticPr fontId="1" type="noConversion"/>
  </si>
  <si>
    <t>ex) 초록우산 기부금(금1,000,000원)</t>
    <phoneticPr fontId="1" type="noConversion"/>
  </si>
  <si>
    <t>구분</t>
    <phoneticPr fontId="1" type="noConversion"/>
  </si>
  <si>
    <t>배점기준</t>
    <phoneticPr fontId="1" type="noConversion"/>
  </si>
  <si>
    <t>순위</t>
    <phoneticPr fontId="1" type="noConversion"/>
  </si>
  <si>
    <t>총계</t>
    <phoneticPr fontId="1" type="noConversion"/>
  </si>
  <si>
    <t>일자리창출
(65점)</t>
    <phoneticPr fontId="1" type="noConversion"/>
  </si>
  <si>
    <t>최근 1년간 증가한 근로자수(15점)</t>
    <phoneticPr fontId="1" type="noConversion"/>
  </si>
  <si>
    <t>최근 1년간 상용근로자 증가율(10점)</t>
    <phoneticPr fontId="1" type="noConversion"/>
  </si>
  <si>
    <t>채용 증가율(20점)</t>
    <phoneticPr fontId="1" type="noConversion"/>
  </si>
  <si>
    <t>취업취약계층 고용(20점)</t>
    <phoneticPr fontId="1" type="noConversion"/>
  </si>
  <si>
    <t>최근 1년간 고용유지율(15점)</t>
    <phoneticPr fontId="1" type="noConversion"/>
  </si>
  <si>
    <t>최근 1년 근로자의 정규직 비율(10점)</t>
    <phoneticPr fontId="1" type="noConversion"/>
  </si>
  <si>
    <t>직원 복리후생 및 근로기준법 준수(10점)</t>
    <phoneticPr fontId="1" type="noConversion"/>
  </si>
  <si>
    <t>가점(10점)
또는
감점(-10점)</t>
    <phoneticPr fontId="1" type="noConversion"/>
  </si>
  <si>
    <t>기업경영 건전성(5점)</t>
    <phoneticPr fontId="1" type="noConversion"/>
  </si>
  <si>
    <t>장애인 법정의무 고용미달(-10점)</t>
    <phoneticPr fontId="1" type="noConversion"/>
  </si>
  <si>
    <t>기부 등 사회공헌(3점)</t>
    <phoneticPr fontId="1" type="noConversion"/>
  </si>
  <si>
    <t>시 행사 협조 및 업무지원(2점)</t>
    <phoneticPr fontId="1" type="noConversion"/>
  </si>
  <si>
    <t>평가 대상 기업체</t>
    <phoneticPr fontId="1" type="noConversion"/>
  </si>
  <si>
    <t>인원 등</t>
    <phoneticPr fontId="1" type="noConversion"/>
  </si>
  <si>
    <t>배점</t>
    <phoneticPr fontId="1" type="noConversion"/>
  </si>
  <si>
    <t>총점</t>
    <phoneticPr fontId="1" type="noConversion"/>
  </si>
  <si>
    <t>AA</t>
    <phoneticPr fontId="1" type="noConversion"/>
  </si>
  <si>
    <t>A</t>
    <phoneticPr fontId="1" type="noConversion"/>
  </si>
  <si>
    <t>BBB</t>
    <phoneticPr fontId="1" type="noConversion"/>
  </si>
  <si>
    <t>BB</t>
    <phoneticPr fontId="1" type="noConversion"/>
  </si>
  <si>
    <t>B</t>
    <phoneticPr fontId="1" type="noConversion"/>
  </si>
  <si>
    <t>AAA</t>
    <phoneticPr fontId="1" type="noConversion"/>
  </si>
  <si>
    <t>AA+</t>
    <phoneticPr fontId="1" type="noConversion"/>
  </si>
  <si>
    <t>AA-</t>
    <phoneticPr fontId="1" type="noConversion"/>
  </si>
  <si>
    <t>A+</t>
    <phoneticPr fontId="1" type="noConversion"/>
  </si>
  <si>
    <t>A-</t>
    <phoneticPr fontId="1" type="noConversion"/>
  </si>
  <si>
    <t>BBB+</t>
    <phoneticPr fontId="1" type="noConversion"/>
  </si>
  <si>
    <t>BBB-</t>
    <phoneticPr fontId="1" type="noConversion"/>
  </si>
  <si>
    <t>BB+</t>
    <phoneticPr fontId="1" type="noConversion"/>
  </si>
  <si>
    <t>BB-</t>
    <phoneticPr fontId="1" type="noConversion"/>
  </si>
  <si>
    <t>B+</t>
    <phoneticPr fontId="1" type="noConversion"/>
  </si>
  <si>
    <t>B-</t>
    <phoneticPr fontId="1" type="noConversion"/>
  </si>
  <si>
    <t>CCC+이하</t>
    <phoneticPr fontId="1" type="noConversion"/>
  </si>
  <si>
    <t>A1</t>
    <phoneticPr fontId="1" type="noConversion"/>
  </si>
  <si>
    <t>A2+</t>
    <phoneticPr fontId="1" type="noConversion"/>
  </si>
  <si>
    <t>A2</t>
    <phoneticPr fontId="1" type="noConversion"/>
  </si>
  <si>
    <t>A2-</t>
    <phoneticPr fontId="1" type="noConversion"/>
  </si>
  <si>
    <t>A3+</t>
    <phoneticPr fontId="1" type="noConversion"/>
  </si>
  <si>
    <t>A3</t>
    <phoneticPr fontId="1" type="noConversion"/>
  </si>
  <si>
    <t>A3-</t>
    <phoneticPr fontId="1" type="noConversion"/>
  </si>
  <si>
    <t>C이하</t>
    <phoneticPr fontId="1" type="noConversion"/>
  </si>
  <si>
    <t>점수</t>
    <phoneticPr fontId="1" type="noConversion"/>
  </si>
  <si>
    <t>신용평가등급</t>
    <phoneticPr fontId="1" type="noConversion"/>
  </si>
  <si>
    <t>우수기업 평가 배점기준 및 평가표</t>
    <phoneticPr fontId="1" type="noConversion"/>
  </si>
  <si>
    <t>평가점수</t>
    <phoneticPr fontId="1" type="noConversion"/>
  </si>
  <si>
    <t>25년 7월 말</t>
    <phoneticPr fontId="1" type="noConversion"/>
  </si>
  <si>
    <t>❍ 작성방법
 - 장애인 법정의무 고용률 : 상시근로자 50명 이상 근무장의 경우 상시근로자의 3.1% 이상
 - 중증장애인 1명 고용한 경우, 장애인 근로자 2명으로 인정(단, 1개월 근무시간 60시간 미만인 자는 제외함)</t>
    <phoneticPr fontId="1" type="noConversion"/>
  </si>
  <si>
    <t>ex) 국가, 지방자치단체, 공공단체 등에서 고용관련 표창 수상</t>
  </si>
  <si>
    <t>ex) 일자리 박람회 참여</t>
    <phoneticPr fontId="1" type="noConversion"/>
  </si>
  <si>
    <t>【붙임 5】</t>
    <phoneticPr fontId="1" type="noConversion"/>
  </si>
  <si>
    <t>기업(개인)정보 수집·이용 동의서</t>
    <phoneticPr fontId="1" type="noConversion"/>
  </si>
  <si>
    <t xml:space="preserve"> 하남시 일자리 창출 우수기업 선정 및 지원과 관련하여 소속 근로자의 개인정보를「개인정보보호법」,
「동법 시행령」,「동법 시행규칙」에 의하여 귀청·귀관에서 수집·이용하도록 아래와 같은 항목에 동의합니다.</t>
    <phoneticPr fontId="1" type="noConversion"/>
  </si>
  <si>
    <t>동의인</t>
    <phoneticPr fontId="1" type="noConversion"/>
  </si>
  <si>
    <t>기업명 :</t>
    <phoneticPr fontId="1" type="noConversion"/>
  </si>
  <si>
    <t>대표자 :</t>
    <phoneticPr fontId="1" type="noConversion"/>
  </si>
  <si>
    <t>(회사 직인)</t>
    <phoneticPr fontId="1" type="noConversion"/>
  </si>
  <si>
    <t>(서명 또는 인)</t>
    <phoneticPr fontId="1" type="noConversion"/>
  </si>
  <si>
    <t>하남시 일자리 창출 우수기업 선정 및 지원에 있어 개인을 고유하게 구별하기 위해 부여된 식별번호 (주민등록번호 등)를 포함한 개인정보를 다음과 같이 전산망 등에 수집·관리하고 있습니다.</t>
    <phoneticPr fontId="1" type="noConversion"/>
  </si>
  <si>
    <t>본인은 위 1~4의 내용에 따른 하남시 일자리 창출 우수기업 선정 및 지원사업 참여·운영을 위해 개인식별정보(주민등록번호 등)를 제공할 것을 동의합니다.</t>
    <phoneticPr fontId="1" type="noConversion"/>
  </si>
  <si>
    <t>○</t>
    <phoneticPr fontId="1" type="noConversion"/>
  </si>
  <si>
    <t>개인정보의 수집․이용 목적: 참여자 선정·관리, 개인별 참여이력 관리 및 취업지원, 정부재정지원 활동 지원사업 중복참여 여부, 고용보험 이력 조회, 하남시 일자리 창출 우수기업 선정 및 지원 평가 등에 활용</t>
    <phoneticPr fontId="1" type="noConversion"/>
  </si>
  <si>
    <t>수집하는 개인정보 항목 : 성명, 주민등록번호, 사업자등록 및 연매출, 고용율</t>
    <phoneticPr fontId="1" type="noConversion"/>
  </si>
  <si>
    <t>개인정보의 보유 및 이용기간 : 전산망에서 수집 및 계속 관리</t>
    <phoneticPr fontId="1" type="noConversion"/>
  </si>
  <si>
    <t>개인정보의 제공 : 타법령 등에 의하여 실시되는 일자리 관련 사업의 적절한 대상자 선정과 관리의 목적으로 제공</t>
    <phoneticPr fontId="1" type="noConversion"/>
  </si>
  <si>
    <t>①</t>
    <phoneticPr fontId="1" type="noConversion"/>
  </si>
  <si>
    <t>②</t>
    <phoneticPr fontId="1" type="noConversion"/>
  </si>
  <si>
    <t>③</t>
    <phoneticPr fontId="1" type="noConversion"/>
  </si>
  <si>
    <t>④</t>
    <phoneticPr fontId="1" type="noConversion"/>
  </si>
  <si>
    <t>⑤</t>
    <phoneticPr fontId="1" type="noConversion"/>
  </si>
  <si>
    <t>【붙임 6】</t>
    <phoneticPr fontId="1" type="noConversion"/>
  </si>
  <si>
    <t>사업 선정(심사)배제 대상 비해당 확인 확약서</t>
    <phoneticPr fontId="1" type="noConversion"/>
  </si>
  <si>
    <t>당사는 공고일 기준으로 국세 및 지방세 체납한 사실이 없음을 확인합니다.</t>
    <phoneticPr fontId="1" type="noConversion"/>
  </si>
  <si>
    <t>당사는 공고일 기준으로 최근 2년간 근로기준법 위반으로 벌금 또는 과태료를 부과 받은 사실이 없음을 확인합니다.</t>
    <phoneticPr fontId="1" type="noConversion"/>
  </si>
  <si>
    <t>당사는 게임, 도박, 유흥 등 사행성 불건전 소비 업종을 영위하고 있지 않음을 확인합니다.</t>
    <phoneticPr fontId="1" type="noConversion"/>
  </si>
  <si>
    <t>당사는 공고일 기준으로 금융기관과 정상적인 거래가 가능한 상황임을 확인합니다.</t>
    <phoneticPr fontId="1" type="noConversion"/>
  </si>
  <si>
    <t>기타 임금체불, 환경오염 등 사회적 물의를 일으킨 사실이 없음을 확인합니다.</t>
    <phoneticPr fontId="1" type="noConversion"/>
  </si>
  <si>
    <t>확약자</t>
    <phoneticPr fontId="1" type="noConversion"/>
  </si>
  <si>
    <t xml:space="preserve"> 신청인(이하“당사”)은 일자리창출 우수기업 인증제 사업에 참여함에 있어 다음 사항이 사실과 같음을 확인합니다.</t>
    <phoneticPr fontId="1" type="noConversion"/>
  </si>
  <si>
    <t xml:space="preserve"> 위 사항이 사실과 다를 시 향후 하남시 일자리 창출 우수기업 선정 및 지원사업의 참여 제한, 사업선정 취소, 각종 지원
혜택 환수 등 어떠한 불이익 처분이 있더라도 이의를 제기하지 않을 것을 서약합니다.</t>
    <phoneticPr fontId="1" type="noConversion"/>
  </si>
  <si>
    <t xml:space="preserve">하남시 일자리 창출 우수기업 선정 및 지원사업 참여결과로 인한 수혜사항(이력)이 타법령 등에 의하여 실시
되는 복지 및 활동 지원 사업의 적절한 대상자 선정과 관리의 목적으로 제공될 수 있음에 동의합니다. </t>
    <phoneticPr fontId="1" type="noConversion"/>
  </si>
  <si>
    <t>지차단체는 개인정보를 처리 목적에 필요한 범위에서 적합하게 처리하고 그 목적외 용도로 사용하지 않으며,
개인정보를 제공한 참여자는 언제나 자신이 입력한 개인정보의 열람·수정을 신청할 수 있습니다.</t>
    <phoneticPr fontId="1" type="noConversion"/>
  </si>
  <si>
    <t>하남시 일자리 창출 우수기업 선정 및 지원에 참여하기 위해 개인을 고유하게 구별하기 위한 식별정보(주민등록번호등)를 포함한 개인정보가 필요하며, 해당 자치단체는「개인정보보호법」에 따라 참여자로부터 제공받는 개인정보를 보호합니다.</t>
    <phoneticPr fontId="1" type="noConversion"/>
  </si>
  <si>
    <t>【붙임 7】</t>
    <phoneticPr fontId="1" type="noConversion"/>
  </si>
  <si>
    <t>기업경영 건전성 평가 등급</t>
    <phoneticPr fontId="1" type="noConversion"/>
  </si>
  <si>
    <t>업체명(영문명)</t>
    <phoneticPr fontId="1" type="noConversion"/>
  </si>
  <si>
    <t>대
표
자</t>
    <phoneticPr fontId="1" type="noConversion"/>
  </si>
  <si>
    <t>성 명</t>
    <phoneticPr fontId="1" type="noConversion"/>
  </si>
  <si>
    <t>홈페이지</t>
    <phoneticPr fontId="1" type="noConversion"/>
  </si>
  <si>
    <t>자본금</t>
    <phoneticPr fontId="1" type="noConversion"/>
  </si>
  <si>
    <t>담당부서 및
담당자</t>
    <phoneticPr fontId="1" type="noConversion"/>
  </si>
  <si>
    <t>생년월일</t>
    <phoneticPr fontId="1" type="noConversion"/>
  </si>
  <si>
    <t>연락처(H.P)</t>
    <phoneticPr fontId="1" type="noConversion"/>
  </si>
  <si>
    <t>소
재
지</t>
    <phoneticPr fontId="1" type="noConversion"/>
  </si>
  <si>
    <t>본사</t>
    <phoneticPr fontId="1" type="noConversion"/>
  </si>
  <si>
    <t>사무실(공장)</t>
    <phoneticPr fontId="1" type="noConversion"/>
  </si>
  <si>
    <t>소유
형태</t>
    <phoneticPr fontId="1" type="noConversion"/>
  </si>
  <si>
    <t>연간매출액</t>
    <phoneticPr fontId="1" type="noConversion"/>
  </si>
  <si>
    <t>전화번호</t>
    <phoneticPr fontId="1" type="noConversion"/>
  </si>
  <si>
    <t>E-mail</t>
    <phoneticPr fontId="1" type="noConversion"/>
  </si>
  <si>
    <t>※ 자본금, 연간매출액 : 신청일 이전 최근 회계연도 말 기준</t>
    <phoneticPr fontId="1" type="noConversion"/>
  </si>
  <si>
    <t>고
용
현
황</t>
    <phoneticPr fontId="1" type="noConversion"/>
  </si>
  <si>
    <t>상시종업원 수</t>
    <phoneticPr fontId="1" type="noConversion"/>
  </si>
  <si>
    <t>명</t>
    <phoneticPr fontId="1" type="noConversion"/>
  </si>
  <si>
    <t>근로자 수
(`25.7.31.)</t>
    <phoneticPr fontId="1" type="noConversion"/>
  </si>
  <si>
    <t>최근 2년간
고용유지율</t>
    <phoneticPr fontId="1" type="noConversion"/>
  </si>
  <si>
    <t>최근 1년간
상시근로자 증가율</t>
    <phoneticPr fontId="1" type="noConversion"/>
  </si>
  <si>
    <t>최근 1년간
채용증가율</t>
    <phoneticPr fontId="1" type="noConversion"/>
  </si>
  <si>
    <t>%</t>
    <phoneticPr fontId="1" type="noConversion"/>
  </si>
  <si>
    <t>취업 취약계층 고용현황</t>
    <phoneticPr fontId="1" type="noConversion"/>
  </si>
  <si>
    <t>기부 등 
사회공헌</t>
    <phoneticPr fontId="1" type="noConversion"/>
  </si>
  <si>
    <t>직원 
복리후생</t>
    <phoneticPr fontId="1" type="noConversion"/>
  </si>
  <si>
    <t>시 행사 협조 및 
업무지원</t>
    <phoneticPr fontId="1" type="noConversion"/>
  </si>
  <si>
    <t>건</t>
    <phoneticPr fontId="1" type="noConversion"/>
  </si>
  <si>
    <t>정규직 :     명</t>
    <phoneticPr fontId="1" type="noConversion"/>
  </si>
  <si>
    <t>비정규직 :    명</t>
    <phoneticPr fontId="1" type="noConversion"/>
  </si>
  <si>
    <t>남 :      명</t>
    <phoneticPr fontId="1" type="noConversion"/>
  </si>
  <si>
    <t>여 :      명</t>
    <phoneticPr fontId="1" type="noConversion"/>
  </si>
  <si>
    <t>청 년</t>
    <phoneticPr fontId="1" type="noConversion"/>
  </si>
  <si>
    <t>여 성</t>
    <phoneticPr fontId="1" type="noConversion"/>
  </si>
  <si>
    <t>장 애 인</t>
    <phoneticPr fontId="1" type="noConversion"/>
  </si>
  <si>
    <t>고 령 자</t>
    <phoneticPr fontId="1" type="noConversion"/>
  </si>
  <si>
    <t>기
업
현
황</t>
    <phoneticPr fontId="1" type="noConversion"/>
  </si>
  <si>
    <t>기
업
소
개</t>
    <phoneticPr fontId="1" type="noConversion"/>
  </si>
  <si>
    <t>주요사업 및 목표</t>
    <phoneticPr fontId="1" type="noConversion"/>
  </si>
  <si>
    <t>고용 증대 및 
고용환경 제고 등 
기업의 노력</t>
    <phoneticPr fontId="1" type="noConversion"/>
  </si>
  <si>
    <t>ex) 근로조건 개선(선택적근무시간, 탄력적 근무시간제도, 휴가·휴직제도 운영 등)</t>
    <phoneticPr fontId="1" type="noConversion"/>
  </si>
  <si>
    <t>ex) 고용안정 노력(임금피크제, 정년연장 제도 도입 등)</t>
    <phoneticPr fontId="1" type="noConversion"/>
  </si>
  <si>
    <t>○</t>
    <phoneticPr fontId="1" type="noConversion"/>
  </si>
  <si>
    <t xml:space="preserve">○ </t>
    <phoneticPr fontId="1" type="noConversion"/>
  </si>
  <si>
    <t>※ 제출된 객관적 증빙자료 바탕으로 서술</t>
    <phoneticPr fontId="1" type="noConversion"/>
  </si>
  <si>
    <t>※ 400자 내외 작성</t>
    <phoneticPr fontId="1" type="noConversion"/>
  </si>
  <si>
    <t>기 업 명 :</t>
    <phoneticPr fontId="1" type="noConversion"/>
  </si>
  <si>
    <t xml:space="preserve">
 ❏ 평가기준</t>
    <phoneticPr fontId="1" type="noConversion"/>
  </si>
  <si>
    <t>최근1년간 증가한
근로자의 정규직 비율</t>
    <phoneticPr fontId="1" type="noConversion"/>
  </si>
  <si>
    <t>□ 회사소유  □ 임대</t>
    <phoneticPr fontId="1" type="noConversion"/>
  </si>
  <si>
    <t>대 표 자 :</t>
    <phoneticPr fontId="1" type="noConversion"/>
  </si>
  <si>
    <t xml:space="preserve"> · 우수기업 인증 및 지원 신청서 1부</t>
    <phoneticPr fontId="1" type="noConversion"/>
  </si>
  <si>
    <t xml:space="preserve"> · 우수기업 평가 배점기준 및 평가표 1부</t>
    <phoneticPr fontId="1" type="noConversion"/>
  </si>
  <si>
    <t xml:space="preserve"> · 일자리 창출 우수기업 증빙 세부내용 1부</t>
    <phoneticPr fontId="1" type="noConversion"/>
  </si>
  <si>
    <t xml:space="preserve"> · 최근 1년간 입사자 명단 1부</t>
    <phoneticPr fontId="1" type="noConversion"/>
  </si>
  <si>
    <t xml:space="preserve"> · 기업(개인)정보 수집․이용 동의서 1부 </t>
    <phoneticPr fontId="1" type="noConversion"/>
  </si>
  <si>
    <t xml:space="preserve"> · 선정(심사) 배제대상 비대상 확인 확약서 1부</t>
    <phoneticPr fontId="1" type="noConversion"/>
  </si>
  <si>
    <t xml:space="preserve"> · 사업자등록증 사본 1부</t>
    <phoneticPr fontId="1" type="noConversion"/>
  </si>
  <si>
    <t xml:space="preserve"> · 등기사항전부증명서(말소사항 포함) 1부</t>
    <phoneticPr fontId="1" type="noConversion"/>
  </si>
  <si>
    <t xml:space="preserve"> · 국세 납세(완납)증명서 1부</t>
    <phoneticPr fontId="1" type="noConversion"/>
  </si>
  <si>
    <t xml:space="preserve"> · 지방세 납세증명서 1부</t>
    <phoneticPr fontId="1" type="noConversion"/>
  </si>
  <si>
    <t xml:space="preserve"> · 기업의 신용평가서 1부</t>
    <phoneticPr fontId="1" type="noConversion"/>
  </si>
  <si>
    <t xml:space="preserve"> · 기타 평가에 관련된 증빙자료 각 1부</t>
    <phoneticPr fontId="1" type="noConversion"/>
  </si>
  <si>
    <t xml:space="preserve"> · 발급처 : 세무서
 · 홈택스 : www.hometax.go.kr </t>
    <phoneticPr fontId="1" type="noConversion"/>
  </si>
  <si>
    <t xml:space="preserve"> · 【붙임 7】참고
 · 신용정보(평가)업자가 발급한 공고기간 내 유효한 신용평가서</t>
    <phoneticPr fontId="1" type="noConversion"/>
  </si>
  <si>
    <t xml:space="preserve"> · 고용·산재보험 토탈서비스 : total.kcomwel.or.kr
 · 공고일 이후 발급분</t>
    <phoneticPr fontId="1" type="noConversion"/>
  </si>
  <si>
    <t xml:space="preserve"> · 홈택스 : www.hometax.go.kr </t>
    <phoneticPr fontId="1" type="noConversion"/>
  </si>
  <si>
    <t xml:space="preserve"> · 발급처 : 구청, 시청, 주민센터
 · 정부 24 : www.gov.kr</t>
    <phoneticPr fontId="1" type="noConversion"/>
  </si>
  <si>
    <t xml:space="preserve"> · 【붙임 1】</t>
    <phoneticPr fontId="1" type="noConversion"/>
  </si>
  <si>
    <t xml:space="preserve"> · 【붙임 2】</t>
    <phoneticPr fontId="1" type="noConversion"/>
  </si>
  <si>
    <t xml:space="preserve"> · 【붙임 3】</t>
    <phoneticPr fontId="1" type="noConversion"/>
  </si>
  <si>
    <t xml:space="preserve"> · 【붙임 4】</t>
    <phoneticPr fontId="1" type="noConversion"/>
  </si>
  <si>
    <t xml:space="preserve"> · 【붙임 5】</t>
    <phoneticPr fontId="1" type="noConversion"/>
  </si>
  <si>
    <t xml:space="preserve"> · 【붙임 6】</t>
    <phoneticPr fontId="1" type="noConversion"/>
  </si>
  <si>
    <r>
      <t xml:space="preserve">* 제출자료 목록 중 </t>
    </r>
    <r>
      <rPr>
        <b/>
        <sz val="14"/>
        <color rgb="FFFF0000"/>
        <rFont val="맑은 고딕"/>
        <family val="3"/>
        <charset val="129"/>
        <scheme val="minor"/>
      </rPr>
      <t>서류 누락 시 미신청</t>
    </r>
    <r>
      <rPr>
        <sz val="14"/>
        <color theme="1"/>
        <rFont val="맑은 고딕"/>
        <family val="3"/>
        <charset val="129"/>
        <scheme val="minor"/>
      </rPr>
      <t xml:space="preserve">으로 처리
* 반드시 연번(증빙) 편철 순서로 확인 및 제출
* </t>
    </r>
    <r>
      <rPr>
        <b/>
        <sz val="14"/>
        <color rgb="FF0000FF"/>
        <rFont val="맑은 고딕"/>
        <family val="3"/>
        <charset val="129"/>
        <scheme val="minor"/>
      </rPr>
      <t>실적 및 증빙자료에 (증빙1), (증빙2) 등의 형식으로 표시하여 찾아보기 쉽게 작성</t>
    </r>
    <r>
      <rPr>
        <sz val="14"/>
        <color theme="1"/>
        <rFont val="맑은 고딕"/>
        <family val="3"/>
        <charset val="129"/>
        <scheme val="minor"/>
      </rPr>
      <t xml:space="preserve">
* 모든 증빙자료 중 주민등록번호는 성별까지 표기 후 뒷 6자리는 비공개로 제출
* 사본제출 시 원본대조필 필수</t>
    </r>
    <phoneticPr fontId="1" type="noConversion"/>
  </si>
  <si>
    <t xml:space="preserve"> · ex) 지출결의서, 지출내역, 사진, 회사내규 등 </t>
    <phoneticPr fontId="1" type="noConversion"/>
  </si>
  <si>
    <t xml:space="preserve"> · ex) 기부금 확인서, 회사내규, 지출내역 등</t>
    <phoneticPr fontId="1" type="noConversion"/>
  </si>
  <si>
    <t xml:space="preserve"> · ex) 사진, 보도자료, 사진, 회사내규, 지출내역 등</t>
    <phoneticPr fontId="1" type="noConversion"/>
  </si>
  <si>
    <t xml:space="preserve">    → (해당시) 직원 복리후생 및 근로기준법 준수 증빙서류</t>
    <phoneticPr fontId="1" type="noConversion"/>
  </si>
  <si>
    <t xml:space="preserve">    → (해당시) 기부 등 사회공헌 증빙서류</t>
    <phoneticPr fontId="1" type="noConversion"/>
  </si>
  <si>
    <t xml:space="preserve">    → (해당시) 행사 협조 및 업무지원에 대한 증빙서류</t>
    <phoneticPr fontId="1" type="noConversion"/>
  </si>
  <si>
    <t>사업자등록번호</t>
    <phoneticPr fontId="1" type="noConversion"/>
  </si>
  <si>
    <t>ex)박방울</t>
    <phoneticPr fontId="1" type="noConversion"/>
  </si>
  <si>
    <t xml:space="preserve"> · 고용보험가입자 명부(‘24. 7. 31., ’25. 7. 31., ‘26. 7. 31.) 각 1부</t>
    <phoneticPr fontId="1" type="noConversion"/>
  </si>
  <si>
    <t xml:space="preserve"> · 신규채용 근로자(‘25년 8월 ~ ’26년 7월)의 근로계약서 사본 및
 · 주민등록 초본(공고일 이후 발급한 것으로 최근 5년간 주소변동이력 포함) 각 1부</t>
    <phoneticPr fontId="1" type="noConversion"/>
  </si>
  <si>
    <t xml:space="preserve"> · 최근 2년(2024, 2025년도) 표준재무제표증명 각 1부</t>
    <phoneticPr fontId="1" type="noConversion"/>
  </si>
  <si>
    <t>근로자 수
(`26.7.31.)</t>
    <phoneticPr fontId="1" type="noConversion"/>
  </si>
  <si>
    <r>
      <t xml:space="preserve">총          명       </t>
    </r>
    <r>
      <rPr>
        <i/>
        <sz val="10"/>
        <color rgb="FF000000"/>
        <rFont val="맑은 고딕"/>
        <family val="3"/>
        <charset val="129"/>
        <scheme val="minor"/>
      </rPr>
      <t xml:space="preserve"> ※ 2026. 7. 31. 기준</t>
    </r>
    <phoneticPr fontId="1" type="noConversion"/>
  </si>
  <si>
    <t>2026년     월     일</t>
    <phoneticPr fontId="1" type="noConversion"/>
  </si>
  <si>
    <t>ex) G4672 1차 금속제품 및 금속광물 도매업
ex) J62021 컴퓨터 시스템 통합 자문 및 구축 서비스업</t>
    <phoneticPr fontId="1" type="noConversion"/>
  </si>
  <si>
    <t>주요 사업</t>
    <phoneticPr fontId="1" type="noConversion"/>
  </si>
  <si>
    <r>
      <t xml:space="preserve">업 종
</t>
    </r>
    <r>
      <rPr>
        <b/>
        <sz val="9"/>
        <color rgb="FF000000"/>
        <rFont val="맑은 고딕"/>
        <family val="3"/>
        <charset val="129"/>
        <scheme val="minor"/>
      </rPr>
      <t>※ 통계분류포털 → KSIC 한국표준산업분류 → 분류내용보기(해설서) 참고 
※ 매출 비중 큰 주된 사업 기준</t>
    </r>
    <phoneticPr fontId="1" type="noConversion"/>
  </si>
  <si>
    <t>하남시 최초 소재(설립/전입) 연도</t>
    <phoneticPr fontId="1" type="noConversion"/>
  </si>
  <si>
    <t>26년 7월 말</t>
    <phoneticPr fontId="1" type="noConversion"/>
  </si>
  <si>
    <t>25년 7월 말 기준
상용 근로자 수(A)</t>
    <phoneticPr fontId="1" type="noConversion"/>
  </si>
  <si>
    <t>25년 8월 ~ '26년 7월말 채용된 
청년층+취업취약계층(여성, 장애인, 고령자) 근로자 수</t>
    <phoneticPr fontId="1" type="noConversion"/>
  </si>
  <si>
    <t>24년 7월말(B)</t>
    <phoneticPr fontId="1" type="noConversion"/>
  </si>
  <si>
    <t>❍ 작성방법
     - 기준일(’26년 8월) 현재 객관적 증빙 가능한 사항만 인정
     - 세부 내용에 기재되어 있는 예시를 참고하여 해당 내용을 작성하고 예시는 삭제 후 제출</t>
    <phoneticPr fontId="1" type="noConversion"/>
  </si>
  <si>
    <t>26년 7월 말 장애인 근로자 수</t>
    <phoneticPr fontId="1" type="noConversion"/>
  </si>
  <si>
    <t>26년 7월 말 상시근로자 수</t>
    <phoneticPr fontId="1" type="noConversion"/>
  </si>
  <si>
    <t xml:space="preserve">  ❍ 기    간 : 2025년 8월 ~ 2026년 7월</t>
    <phoneticPr fontId="1" type="noConversion"/>
  </si>
  <si>
    <t>*최근 1년 기준 : 2025년 8월 ~ 2026년 7월 말 채용자</t>
    <phoneticPr fontId="1" type="noConversion"/>
  </si>
  <si>
    <t>26.1.1.</t>
    <phoneticPr fontId="1" type="noConversion"/>
  </si>
  <si>
    <t xml:space="preserve">2026년     월     일 </t>
    <phoneticPr fontId="1" type="noConversion"/>
  </si>
  <si>
    <t xml:space="preserve"> ❏ 평가방법
   - 신용정보 이용 및 보호에 관한 법률(제4조제1항), 자본시장과 금융투자업에 관한 법률(제335조의3)
     에 따라 신용정보(평가)업자가 발급한 공고기간 내 유효한 신용평가서
   - 신용평가서가 없는 경우, 최근년도 재무결산자료를 신용정보업체에 의뢰해 평가 실시하여 제출
     ※ 반드시 기업 신용등급이 적시되어야 함.</t>
    <phoneticPr fontId="1" type="noConversion"/>
  </si>
  <si>
    <t>* ★★★고용보험가입자명부 기준으로 작성할 것★★★
* 노란색으로 표시된 부분만 기입하고, 이외 서식 절대 변경 금지</t>
    <phoneticPr fontId="1" type="noConversion"/>
  </si>
  <si>
    <r>
      <t xml:space="preserve">26년 7월 말 기준 
</t>
    </r>
    <r>
      <rPr>
        <b/>
        <sz val="11"/>
        <color rgb="FF0000FF"/>
        <rFont val="맑은 고딕"/>
        <family val="3"/>
        <charset val="129"/>
        <scheme val="minor"/>
      </rPr>
      <t>증가한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rFont val="맑은 고딕"/>
        <family val="3"/>
        <charset val="129"/>
        <scheme val="minor"/>
      </rPr>
      <t>상용근로자 수(B)</t>
    </r>
    <phoneticPr fontId="1" type="noConversion"/>
  </si>
  <si>
    <r>
      <rPr>
        <b/>
        <sz val="11"/>
        <color rgb="FF0000FF"/>
        <rFont val="맑은 고딕"/>
        <family val="3"/>
        <charset val="129"/>
        <scheme val="minor"/>
      </rPr>
      <t>증가인원 중</t>
    </r>
    <r>
      <rPr>
        <b/>
        <sz val="11"/>
        <color theme="1"/>
        <rFont val="맑은 고딕"/>
        <family val="3"/>
        <charset val="129"/>
        <scheme val="minor"/>
      </rPr>
      <t xml:space="preserve"> 하남시민 수</t>
    </r>
    <phoneticPr fontId="1" type="noConversion"/>
  </si>
  <si>
    <r>
      <t xml:space="preserve">❍ 작성방법
 - 상용근로자 기준 : 고용기간이 1년 이상인 근로자
 - (A) : ‘25년 7월 말 기준 상용근로자 수 기입
 - (B) : ‘26년 7월 말 기준 </t>
    </r>
    <r>
      <rPr>
        <b/>
        <sz val="11"/>
        <color rgb="FF0000FF"/>
        <rFont val="맑은 고딕"/>
        <family val="3"/>
        <charset val="129"/>
        <scheme val="minor"/>
      </rPr>
      <t>증가한 상용근로자 수</t>
    </r>
    <r>
      <rPr>
        <sz val="11"/>
        <color theme="1"/>
        <rFont val="맑은 고딕"/>
        <family val="2"/>
        <charset val="129"/>
        <scheme val="minor"/>
      </rPr>
      <t xml:space="preserve"> 기입</t>
    </r>
    <phoneticPr fontId="1" type="noConversion"/>
  </si>
  <si>
    <r>
      <t xml:space="preserve">26년 7월말 기준 </t>
    </r>
    <r>
      <rPr>
        <b/>
        <sz val="11"/>
        <color rgb="FF0000FF"/>
        <rFont val="맑은 고딕"/>
        <family val="3"/>
        <charset val="129"/>
        <scheme val="minor"/>
      </rPr>
      <t>계속 근무</t>
    </r>
    <r>
      <rPr>
        <b/>
        <sz val="11"/>
        <color theme="1"/>
        <rFont val="맑은 고딕"/>
        <family val="3"/>
        <charset val="129"/>
        <scheme val="minor"/>
      </rPr>
      <t>(A)</t>
    </r>
    <phoneticPr fontId="1" type="noConversion"/>
  </si>
  <si>
    <r>
      <t xml:space="preserve"> '26년 7월말 기준 </t>
    </r>
    <r>
      <rPr>
        <b/>
        <sz val="11"/>
        <color rgb="FF0000FF"/>
        <rFont val="맑은 고딕"/>
        <family val="3"/>
        <charset val="129"/>
        <scheme val="minor"/>
      </rPr>
      <t>증가한 
정규직 근로자수</t>
    </r>
    <r>
      <rPr>
        <b/>
        <sz val="11"/>
        <color theme="1"/>
        <rFont val="맑은 고딕"/>
        <family val="3"/>
        <charset val="129"/>
        <scheme val="minor"/>
      </rPr>
      <t>(A)</t>
    </r>
    <phoneticPr fontId="1" type="noConversion"/>
  </si>
  <si>
    <r>
      <t xml:space="preserve"> '26년 7월말 기준 
</t>
    </r>
    <r>
      <rPr>
        <b/>
        <sz val="11"/>
        <color rgb="FF0000FF"/>
        <rFont val="맑은 고딕"/>
        <family val="3"/>
        <charset val="129"/>
        <scheme val="minor"/>
      </rPr>
      <t>증가한 근로자수</t>
    </r>
    <r>
      <rPr>
        <b/>
        <sz val="11"/>
        <color theme="1"/>
        <rFont val="맑은 고딕"/>
        <family val="3"/>
        <charset val="129"/>
        <scheme val="minor"/>
      </rPr>
      <t>(B)</t>
    </r>
    <phoneticPr fontId="1" type="noConversion"/>
  </si>
  <si>
    <t>ex) 교통비 지원 등</t>
    <phoneticPr fontId="1" type="noConversion"/>
  </si>
  <si>
    <t>ex)해외연수 지원 등</t>
    <phoneticPr fontId="1" type="noConversion"/>
  </si>
  <si>
    <t xml:space="preserve">  ❍ 기    간 : 2025년 8월 ~ 2026년 7월  ※ 건당 1,000,000원 이상만 인정(소액 정기적 기부의 경우 합산하여 반영)
  ❍ 작성방법
     - 기준일(’26년 8월) 현재 객관적 증빙 가능한 사항만 인정
     - 세부 내용에 기재되어 있는 예시를 참고하여 해당 내용을 작성하고 예시는 삭제 후 제출 </t>
    <phoneticPr fontId="1" type="noConversion"/>
  </si>
  <si>
    <r>
      <t xml:space="preserve">❍ 작성방법
      - (A) : </t>
    </r>
    <r>
      <rPr>
        <b/>
        <sz val="11"/>
        <color rgb="FF0000FF"/>
        <rFont val="맑은 고딕"/>
        <family val="3"/>
        <charset val="129"/>
        <scheme val="minor"/>
      </rPr>
      <t>‘24년 7월 말 고용보험 가입자 중 ‘26년 7월 말 기준 계속 근무하는 근로자 수</t>
    </r>
    <r>
      <rPr>
        <sz val="11"/>
        <color theme="1"/>
        <rFont val="맑은 고딕"/>
        <family val="2"/>
        <charset val="129"/>
        <scheme val="minor"/>
      </rPr>
      <t xml:space="preserve"> 기입
      - (B) : ‘24년 7월 말 기준 고용보험 가입자 수 기입
</t>
    </r>
    <r>
      <rPr>
        <sz val="11"/>
        <color rgb="FFFF000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 xml:space="preserve">     ※ 고용보험가입자명부(‘24년 7월 말 기준) 제출 시 ‘26년 7월 말까지 계속 근무자 별도 표기</t>
    </r>
    <phoneticPr fontId="1" type="noConversion"/>
  </si>
  <si>
    <r>
      <t xml:space="preserve">❍ 작성방법
      - (A) : ‘25년 7월 말 ~ ‘26년 7월 말 기준 </t>
    </r>
    <r>
      <rPr>
        <b/>
        <sz val="11"/>
        <color rgb="FF0000FF"/>
        <rFont val="맑은 고딕"/>
        <family val="3"/>
        <charset val="129"/>
        <scheme val="minor"/>
      </rPr>
      <t>증가한 정규직 근로자 수</t>
    </r>
    <r>
      <rPr>
        <sz val="11"/>
        <color theme="1"/>
        <rFont val="맑은 고딕"/>
        <family val="2"/>
        <charset val="129"/>
        <scheme val="minor"/>
      </rPr>
      <t xml:space="preserve"> 기입
      - (B) :‘25년 7월 말 ~ ‘26년 7월 말 기준 </t>
    </r>
    <r>
      <rPr>
        <b/>
        <sz val="11"/>
        <color rgb="FF0000FF"/>
        <rFont val="맑은 고딕"/>
        <family val="3"/>
        <charset val="129"/>
        <scheme val="minor"/>
      </rPr>
      <t>증가한 근로자 수</t>
    </r>
    <r>
      <rPr>
        <sz val="11"/>
        <color theme="1"/>
        <rFont val="맑은 고딕"/>
        <family val="2"/>
        <charset val="129"/>
        <scheme val="minor"/>
      </rPr>
      <t xml:space="preserve"> 기입
</t>
    </r>
    <r>
      <rPr>
        <b/>
        <sz val="11"/>
        <color rgb="FFFF0000"/>
        <rFont val="맑은 고딕"/>
        <family val="3"/>
        <charset val="129"/>
        <scheme val="minor"/>
      </rPr>
      <t xml:space="preserve">      ※ 고용보험가입자명부(‘26년 7월 말 기준) 제출 시 정규직 근로자 수 별도 표기</t>
    </r>
    <phoneticPr fontId="1" type="noConversion"/>
  </si>
  <si>
    <r>
      <t xml:space="preserve">❍ 작성방법(*퇴사자는 제외) 
     - 신규고용근로자 기준 : ‘25년 8월 ~  ‘26년 7월 기준 신규 고용된 근로자
     - 청년층 : 15세~39세
     - 장애인 :「장애인복지법」제32조에 의한 장애인등록증 소지자 </t>
    </r>
    <r>
      <rPr>
        <b/>
        <sz val="11"/>
        <color rgb="FFFF0000"/>
        <rFont val="맑은 고딕"/>
        <family val="3"/>
        <charset val="129"/>
        <scheme val="minor"/>
      </rPr>
      <t>※ 장애인등록증 등 증빙서류 첨부</t>
    </r>
    <r>
      <rPr>
        <sz val="11"/>
        <color theme="1"/>
        <rFont val="맑은 고딕"/>
        <family val="2"/>
        <charset val="129"/>
        <scheme val="minor"/>
      </rPr>
      <t xml:space="preserve">
     - 고령자(65세 이상) 
     - </t>
    </r>
    <r>
      <rPr>
        <sz val="11"/>
        <color rgb="FF0000FF"/>
        <rFont val="맑은 고딕"/>
        <family val="3"/>
        <charset val="129"/>
        <scheme val="minor"/>
      </rPr>
      <t>1인의 근로자가 청년이면서 취업취약계층일 경우 중복기재 가능</t>
    </r>
    <r>
      <rPr>
        <sz val="11"/>
        <color theme="1"/>
        <rFont val="맑은 고딕"/>
        <family val="2"/>
        <charset val="129"/>
        <scheme val="minor"/>
      </rPr>
      <t xml:space="preserve">
     - </t>
    </r>
    <r>
      <rPr>
        <sz val="11"/>
        <color rgb="FF0000FF"/>
        <rFont val="맑은 고딕"/>
        <family val="3"/>
        <charset val="129"/>
        <scheme val="minor"/>
      </rPr>
      <t>1인의 근로자가 취업취약계층(여성․장애인․고령자) 간에 중복 해당되는
       경우에는 1개 항목에만 기입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rgb="FFFF0000"/>
        <rFont val="맑은 고딕"/>
        <family val="3"/>
        <charset val="129"/>
        <scheme val="minor"/>
      </rPr>
      <t xml:space="preserve">     ※ 고용보험가입자명부(‘25년 7월 말 기준) 제출 시 청년, 여성, 장애인, 고령자 별도 표기</t>
    </r>
    <phoneticPr fontId="1" type="noConversion"/>
  </si>
  <si>
    <t>ex) 하남여성인턴사업 참여</t>
    <phoneticPr fontId="1" type="noConversion"/>
  </si>
  <si>
    <r>
      <t xml:space="preserve">*상용근로자 기준 : 1년 이상 고용계약을 맺고 일정한 급여를 받는 자
</t>
    </r>
    <r>
      <rPr>
        <b/>
        <sz val="11"/>
        <color rgb="FFFF0000"/>
        <rFont val="맑은 고딕"/>
        <family val="3"/>
        <charset val="129"/>
        <scheme val="minor"/>
      </rPr>
      <t>*하남시민 기준 : `26년 7월 31일 기준 하남시에 주민등록을 두고 거주 중인 자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</si>
</sst>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mm&quot;월&quot;\ dd&quot;일&quot;"/>
    <numFmt numFmtId="177" formatCode="0\ &quot;명&quot;"/>
    <numFmt numFmtId="178" formatCode="0.0%"/>
    <numFmt numFmtId="179" formatCode="0_ &quot;건&quot;"/>
    <numFmt numFmtId="180" formatCode="0_);[Red]\(0\)"/>
    <numFmt numFmtId="181" formatCode="0.00_);[Red]\(0.00\)"/>
    <numFmt numFmtId="182" formatCode="0_ "/>
    <numFmt numFmtId="183" formatCode="yyyy&quot;년&quot;\ m&quot;월&quot;\ d&quot;일&quot;;@"/>
    <numFmt numFmtId="184" formatCode="0.0_);[Red]\(0.0\)"/>
  </numFmts>
  <fonts count="5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11"/>
      <color rgb="FF00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rgb="FF000000"/>
      <name val="HY견고딕"/>
      <family val="1"/>
      <charset val="129"/>
    </font>
    <font>
      <sz val="15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000000"/>
      <name val="휴먼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3"/>
      <color rgb="FF000000"/>
      <name val="휴먼명조"/>
      <family val="3"/>
      <charset val="129"/>
    </font>
    <font>
      <sz val="15"/>
      <color rgb="FF000000"/>
      <name val="휴먼명조"/>
      <family val="3"/>
      <charset val="129"/>
    </font>
    <font>
      <b/>
      <sz val="20"/>
      <color rgb="FF000000"/>
      <name val="HY견고딕"/>
      <family val="1"/>
      <charset val="129"/>
    </font>
    <font>
      <sz val="11"/>
      <color rgb="FF000000"/>
      <name val="경기천년바탕 Regular"/>
      <family val="1"/>
      <charset val="129"/>
    </font>
    <font>
      <sz val="10"/>
      <color rgb="FF000000"/>
      <name val="경기천년바탕 Regular"/>
      <family val="1"/>
      <charset val="129"/>
    </font>
    <font>
      <b/>
      <sz val="9"/>
      <color rgb="FF000000"/>
      <name val="나눔고딕"/>
      <family val="3"/>
      <charset val="129"/>
    </font>
    <font>
      <sz val="9"/>
      <color rgb="FF000000"/>
      <name val="나눔고딕"/>
      <family val="3"/>
      <charset val="129"/>
    </font>
    <font>
      <b/>
      <sz val="10"/>
      <color rgb="FF000000"/>
      <name val="경기천년바탕 Regular"/>
      <family val="1"/>
      <charset val="129"/>
    </font>
    <font>
      <b/>
      <sz val="9"/>
      <color rgb="FF0000FF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경기천년바탕 Regular"/>
      <family val="1"/>
      <charset val="129"/>
    </font>
    <font>
      <sz val="8"/>
      <color rgb="FF000000"/>
      <name val="경기천년바탕 Regular"/>
      <family val="1"/>
      <charset val="129"/>
    </font>
    <font>
      <b/>
      <sz val="10"/>
      <color rgb="FF000000"/>
      <name val="함초롬바탕"/>
      <family val="3"/>
      <charset val="129"/>
    </font>
    <font>
      <sz val="11"/>
      <color rgb="FF000000"/>
      <name val="나눔명조"/>
      <family val="1"/>
      <charset val="129"/>
    </font>
    <font>
      <b/>
      <sz val="10"/>
      <color rgb="FF000000"/>
      <name val="나눔명조"/>
      <family val="1"/>
      <charset val="129"/>
    </font>
    <font>
      <i/>
      <sz val="11"/>
      <color rgb="FF0000FF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2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2"/>
      <color rgb="FF000000"/>
      <name val="휴먼명조"/>
      <family val="3"/>
      <charset val="129"/>
    </font>
    <font>
      <sz val="16"/>
      <color rgb="FF000000"/>
      <name val="휴먼명조"/>
      <family val="3"/>
      <charset val="129"/>
    </font>
    <font>
      <sz val="22"/>
      <color rgb="FF000000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i/>
      <sz val="10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i/>
      <sz val="12"/>
      <color theme="0" tint="-0.34998626667073579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FF"/>
      </right>
      <top style="medium">
        <color rgb="FF000000"/>
      </top>
      <bottom style="thin">
        <color rgb="FF000000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n">
        <color rgb="FF000000"/>
      </bottom>
      <diagonal/>
    </border>
    <border>
      <left style="thick">
        <color rgb="FF0000FF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FF"/>
      </right>
      <top style="thin">
        <color rgb="FF000000"/>
      </top>
      <bottom style="thin">
        <color rgb="FF000000"/>
      </bottom>
      <diagonal/>
    </border>
    <border>
      <left style="thick">
        <color rgb="FF0000FF"/>
      </left>
      <right style="thick">
        <color rgb="FF0000FF"/>
      </right>
      <top style="thin">
        <color rgb="FF000000"/>
      </top>
      <bottom style="thin">
        <color rgb="FF000000"/>
      </bottom>
      <diagonal/>
    </border>
    <border>
      <left style="thick">
        <color rgb="FF0000FF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FF"/>
      </right>
      <top style="thin">
        <color rgb="FF000000"/>
      </top>
      <bottom/>
      <diagonal/>
    </border>
    <border>
      <left style="thin">
        <color rgb="FF000000"/>
      </left>
      <right style="thick">
        <color rgb="FF0000FF"/>
      </right>
      <top/>
      <bottom/>
      <diagonal/>
    </border>
    <border>
      <left style="thin">
        <color rgb="FF000000"/>
      </left>
      <right style="thick">
        <color rgb="FF0000FF"/>
      </right>
      <top/>
      <bottom style="thin">
        <color rgb="FF000000"/>
      </bottom>
      <diagonal/>
    </border>
    <border>
      <left style="thick">
        <color rgb="FF0000FF"/>
      </left>
      <right style="thick">
        <color rgb="FF0000FF"/>
      </right>
      <top style="thin">
        <color rgb="FF000000"/>
      </top>
      <bottom/>
      <diagonal/>
    </border>
    <border>
      <left style="thick">
        <color rgb="FF0000FF"/>
      </left>
      <right style="thick">
        <color rgb="FF0000FF"/>
      </right>
      <top/>
      <bottom/>
      <diagonal/>
    </border>
    <border>
      <left style="thick">
        <color rgb="FF0000FF"/>
      </left>
      <right style="thick">
        <color rgb="FF0000FF"/>
      </right>
      <top/>
      <bottom style="thin">
        <color rgb="FF000000"/>
      </bottom>
      <diagonal/>
    </border>
    <border>
      <left style="thick">
        <color rgb="FF0000FF"/>
      </left>
      <right style="medium">
        <color rgb="FF000000"/>
      </right>
      <top style="thin">
        <color rgb="FF000000"/>
      </top>
      <bottom/>
      <diagonal/>
    </border>
    <border>
      <left style="thick">
        <color rgb="FF0000FF"/>
      </left>
      <right style="medium">
        <color rgb="FF000000"/>
      </right>
      <top/>
      <bottom/>
      <diagonal/>
    </border>
    <border>
      <left style="thick">
        <color rgb="FF0000FF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FF"/>
      </right>
      <top/>
      <bottom style="medium">
        <color rgb="FF000000"/>
      </bottom>
      <diagonal/>
    </border>
    <border>
      <left style="thick">
        <color rgb="FF0000FF"/>
      </left>
      <right style="thick">
        <color rgb="FF0000FF"/>
      </right>
      <top/>
      <bottom style="thick">
        <color rgb="FF0000FF"/>
      </bottom>
      <diagonal/>
    </border>
    <border>
      <left style="thick">
        <color rgb="FF0000FF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3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33" xfId="0" applyBorder="1">
      <alignment vertical="center"/>
    </xf>
    <xf numFmtId="0" fontId="17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16" fillId="3" borderId="43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justify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justify" vertical="center" wrapText="1"/>
    </xf>
    <xf numFmtId="0" fontId="27" fillId="0" borderId="57" xfId="0" applyFont="1" applyBorder="1" applyAlignment="1">
      <alignment horizontal="justify" vertical="center" wrapText="1"/>
    </xf>
    <xf numFmtId="0" fontId="23" fillId="0" borderId="59" xfId="0" applyFont="1" applyBorder="1" applyAlignment="1">
      <alignment horizontal="center" vertical="center" wrapText="1"/>
    </xf>
    <xf numFmtId="0" fontId="0" fillId="0" borderId="60" xfId="0" applyBorder="1">
      <alignment vertical="center"/>
    </xf>
    <xf numFmtId="0" fontId="0" fillId="0" borderId="61" xfId="0" applyBorder="1">
      <alignment vertical="center"/>
    </xf>
    <xf numFmtId="0" fontId="20" fillId="0" borderId="0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5" fillId="0" borderId="0" xfId="0" applyFo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Continuous" vertical="center"/>
    </xf>
    <xf numFmtId="0" fontId="35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Continuous" vertical="center"/>
    </xf>
    <xf numFmtId="0" fontId="37" fillId="0" borderId="1" xfId="0" applyFont="1" applyBorder="1" applyAlignment="1">
      <alignment vertical="center" wrapText="1"/>
    </xf>
    <xf numFmtId="177" fontId="35" fillId="0" borderId="1" xfId="0" applyNumberFormat="1" applyFont="1" applyBorder="1" applyAlignment="1">
      <alignment horizontal="center" vertical="center"/>
    </xf>
    <xf numFmtId="178" fontId="35" fillId="0" borderId="1" xfId="1" applyNumberFormat="1" applyFont="1" applyBorder="1" applyAlignment="1">
      <alignment horizontal="center" vertical="center"/>
    </xf>
    <xf numFmtId="179" fontId="35" fillId="0" borderId="1" xfId="0" applyNumberFormat="1" applyFont="1" applyBorder="1" applyAlignment="1">
      <alignment horizontal="center" vertical="center"/>
    </xf>
    <xf numFmtId="0" fontId="35" fillId="0" borderId="0" xfId="0" applyFont="1" applyBorder="1" applyAlignment="1">
      <alignment horizontal="centerContinuous" vertical="center"/>
    </xf>
    <xf numFmtId="0" fontId="35" fillId="0" borderId="0" xfId="0" applyFont="1" applyBorder="1" applyAlignment="1">
      <alignment horizontal="center" vertical="center"/>
    </xf>
    <xf numFmtId="177" fontId="35" fillId="0" borderId="0" xfId="0" applyNumberFormat="1" applyFont="1" applyBorder="1" applyAlignment="1">
      <alignment horizontal="center" vertical="center"/>
    </xf>
    <xf numFmtId="178" fontId="35" fillId="0" borderId="0" xfId="1" applyNumberFormat="1" applyFont="1" applyBorder="1" applyAlignment="1">
      <alignment horizontal="center" vertical="center"/>
    </xf>
    <xf numFmtId="179" fontId="35" fillId="0" borderId="0" xfId="0" applyNumberFormat="1" applyFont="1" applyBorder="1" applyAlignment="1">
      <alignment horizontal="center" vertical="center"/>
    </xf>
    <xf numFmtId="0" fontId="35" fillId="0" borderId="0" xfId="0" applyFont="1" applyFill="1" applyBorder="1" applyAlignment="1">
      <alignment horizontal="centerContinuous"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>
      <alignment horizontal="center" vertical="center"/>
    </xf>
    <xf numFmtId="0" fontId="35" fillId="0" borderId="0" xfId="1" applyNumberFormat="1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35" fillId="0" borderId="0" xfId="1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180" fontId="35" fillId="0" borderId="1" xfId="1" applyNumberFormat="1" applyFont="1" applyBorder="1" applyAlignment="1">
      <alignment horizontal="center" vertical="center"/>
    </xf>
    <xf numFmtId="0" fontId="0" fillId="6" borderId="0" xfId="0" applyFill="1" applyProtection="1">
      <alignment vertical="center"/>
      <protection locked="0"/>
    </xf>
    <xf numFmtId="0" fontId="0" fillId="6" borderId="0" xfId="0" applyFill="1" applyProtection="1">
      <alignment vertical="center"/>
    </xf>
    <xf numFmtId="0" fontId="0" fillId="6" borderId="0" xfId="0" applyFill="1" applyBorder="1" applyProtection="1">
      <alignment vertical="center"/>
      <protection locked="0"/>
    </xf>
    <xf numFmtId="0" fontId="0" fillId="6" borderId="0" xfId="0" applyFill="1" applyAlignment="1" applyProtection="1">
      <alignment vertical="center" wrapText="1"/>
      <protection locked="0"/>
    </xf>
    <xf numFmtId="0" fontId="0" fillId="6" borderId="0" xfId="0" applyFill="1" applyAlignment="1" applyProtection="1">
      <alignment vertical="center" wrapText="1"/>
    </xf>
    <xf numFmtId="0" fontId="0" fillId="6" borderId="21" xfId="0" applyFill="1" applyBorder="1" applyAlignment="1" applyProtection="1">
      <alignment horizontal="center" vertical="center"/>
    </xf>
    <xf numFmtId="0" fontId="9" fillId="6" borderId="0" xfId="0" applyFont="1" applyFill="1" applyAlignment="1" applyProtection="1">
      <alignment vertical="center"/>
      <protection locked="0"/>
    </xf>
    <xf numFmtId="0" fontId="0" fillId="6" borderId="0" xfId="0" applyFill="1" applyAlignment="1" applyProtection="1">
      <alignment vertical="center"/>
      <protection locked="0"/>
    </xf>
    <xf numFmtId="0" fontId="0" fillId="6" borderId="0" xfId="0" applyFill="1" applyAlignment="1" applyProtection="1">
      <alignment horizontal="right" vertical="center"/>
      <protection locked="0"/>
    </xf>
    <xf numFmtId="0" fontId="0" fillId="6" borderId="1" xfId="0" applyFill="1" applyBorder="1" applyAlignment="1" applyProtection="1">
      <alignment horizontal="center" vertical="center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0" xfId="0" applyFill="1" applyBorder="1" applyProtection="1">
      <alignment vertical="center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0" xfId="0" applyFont="1" applyFill="1" applyBorder="1" applyAlignment="1" applyProtection="1">
      <alignment horizontal="center" vertical="center"/>
      <protection locked="0"/>
    </xf>
    <xf numFmtId="180" fontId="33" fillId="6" borderId="1" xfId="0" applyNumberFormat="1" applyFont="1" applyFill="1" applyBorder="1" applyAlignment="1" applyProtection="1">
      <alignment horizontal="center" vertical="center"/>
    </xf>
    <xf numFmtId="9" fontId="33" fillId="6" borderId="0" xfId="0" applyNumberFormat="1" applyFont="1" applyFill="1" applyBorder="1" applyProtection="1">
      <alignment vertical="center"/>
      <protection locked="0"/>
    </xf>
    <xf numFmtId="0" fontId="0" fillId="6" borderId="1" xfId="0" applyFill="1" applyBorder="1" applyProtection="1">
      <alignment vertical="center"/>
    </xf>
    <xf numFmtId="180" fontId="33" fillId="6" borderId="1" xfId="0" applyNumberFormat="1" applyFont="1" applyFill="1" applyBorder="1" applyProtection="1">
      <alignment vertical="center"/>
    </xf>
    <xf numFmtId="9" fontId="0" fillId="6" borderId="0" xfId="0" applyNumberFormat="1" applyFill="1" applyBorder="1" applyProtection="1">
      <alignment vertical="center"/>
      <protection locked="0"/>
    </xf>
    <xf numFmtId="0" fontId="2" fillId="6" borderId="0" xfId="0" applyFont="1" applyFill="1" applyProtection="1">
      <alignment vertical="center"/>
      <protection locked="0"/>
    </xf>
    <xf numFmtId="0" fontId="3" fillId="6" borderId="1" xfId="0" applyFont="1" applyFill="1" applyBorder="1" applyProtection="1">
      <alignment vertical="center"/>
      <protection locked="0"/>
    </xf>
    <xf numFmtId="176" fontId="0" fillId="6" borderId="0" xfId="0" applyNumberFormat="1" applyFill="1" applyProtection="1">
      <alignment vertical="center"/>
      <protection locked="0"/>
    </xf>
    <xf numFmtId="176" fontId="0" fillId="6" borderId="0" xfId="0" applyNumberFormat="1" applyFill="1" applyBorder="1" applyProtection="1">
      <alignment vertical="center"/>
      <protection locked="0"/>
    </xf>
    <xf numFmtId="181" fontId="33" fillId="6" borderId="1" xfId="0" applyNumberFormat="1" applyFont="1" applyFill="1" applyBorder="1" applyProtection="1">
      <alignment vertical="center"/>
    </xf>
    <xf numFmtId="182" fontId="35" fillId="0" borderId="1" xfId="1" applyNumberFormat="1" applyFont="1" applyBorder="1" applyAlignment="1">
      <alignment horizontal="center" vertical="center"/>
    </xf>
    <xf numFmtId="0" fontId="35" fillId="0" borderId="1" xfId="0" applyFont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 applyProtection="1">
      <alignment horizontal="center" vertical="center"/>
      <protection locked="0"/>
    </xf>
    <xf numFmtId="0" fontId="35" fillId="0" borderId="1" xfId="0" applyFont="1" applyFill="1" applyBorder="1" applyAlignment="1">
      <alignment horizontal="center" vertical="center"/>
    </xf>
    <xf numFmtId="0" fontId="35" fillId="0" borderId="1" xfId="1" applyNumberFormat="1" applyFont="1" applyBorder="1" applyAlignment="1">
      <alignment horizontal="center" vertical="center"/>
    </xf>
    <xf numFmtId="0" fontId="35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3" borderId="44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71" xfId="0" applyBorder="1">
      <alignment vertical="center"/>
    </xf>
    <xf numFmtId="0" fontId="45" fillId="0" borderId="0" xfId="0" applyFont="1" applyBorder="1" applyAlignment="1">
      <alignment vertical="center"/>
    </xf>
    <xf numFmtId="0" fontId="7" fillId="0" borderId="68" xfId="0" applyFont="1" applyBorder="1" applyAlignment="1">
      <alignment vertical="center" wrapText="1"/>
    </xf>
    <xf numFmtId="0" fontId="45" fillId="0" borderId="0" xfId="0" applyFont="1">
      <alignment vertical="center"/>
    </xf>
    <xf numFmtId="0" fontId="45" fillId="0" borderId="0" xfId="0" applyFont="1" applyBorder="1" applyAlignment="1">
      <alignment horizontal="center" vertical="center" wrapText="1"/>
    </xf>
    <xf numFmtId="0" fontId="5" fillId="0" borderId="68" xfId="0" applyFont="1" applyBorder="1" applyAlignment="1">
      <alignment horizontal="justify" vertical="center" wrapText="1"/>
    </xf>
    <xf numFmtId="0" fontId="3" fillId="8" borderId="23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7" fillId="7" borderId="80" xfId="0" applyFont="1" applyFill="1" applyBorder="1" applyAlignment="1">
      <alignment horizontal="justify" vertical="center" wrapText="1"/>
    </xf>
    <xf numFmtId="0" fontId="7" fillId="7" borderId="80" xfId="0" applyFont="1" applyFill="1" applyBorder="1" applyAlignment="1">
      <alignment vertical="center" wrapText="1"/>
    </xf>
    <xf numFmtId="0" fontId="5" fillId="7" borderId="80" xfId="0" applyFont="1" applyFill="1" applyBorder="1" applyAlignment="1">
      <alignment horizontal="justify" vertical="center" wrapText="1"/>
    </xf>
    <xf numFmtId="0" fontId="3" fillId="8" borderId="1" xfId="0" applyFont="1" applyFill="1" applyBorder="1" applyAlignment="1">
      <alignment horizontal="center" vertical="center"/>
    </xf>
    <xf numFmtId="184" fontId="33" fillId="6" borderId="1" xfId="0" applyNumberFormat="1" applyFont="1" applyFill="1" applyBorder="1" applyProtection="1">
      <alignment vertical="center"/>
    </xf>
    <xf numFmtId="0" fontId="3" fillId="6" borderId="1" xfId="0" quotePrefix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6" borderId="1" xfId="0" quotePrefix="1" applyFont="1" applyFill="1" applyBorder="1" applyAlignment="1" applyProtection="1">
      <alignment horizontal="center" vertical="center" wrapText="1"/>
      <protection locked="0"/>
    </xf>
    <xf numFmtId="0" fontId="32" fillId="2" borderId="66" xfId="0" applyFont="1" applyFill="1" applyBorder="1" applyAlignment="1" applyProtection="1">
      <alignment horizontal="left" vertical="center"/>
      <protection locked="0"/>
    </xf>
    <xf numFmtId="0" fontId="32" fillId="2" borderId="67" xfId="0" applyFont="1" applyFill="1" applyBorder="1" applyAlignment="1" applyProtection="1">
      <alignment horizontal="left" vertical="center"/>
      <protection locked="0"/>
    </xf>
    <xf numFmtId="0" fontId="32" fillId="2" borderId="68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5" fillId="2" borderId="14" xfId="0" applyFont="1" applyFill="1" applyBorder="1" applyAlignment="1">
      <alignment horizontal="left" vertical="center" wrapText="1"/>
    </xf>
    <xf numFmtId="0" fontId="45" fillId="2" borderId="0" xfId="0" applyFont="1" applyFill="1" applyBorder="1" applyAlignment="1">
      <alignment horizontal="left" vertical="center" wrapText="1"/>
    </xf>
    <xf numFmtId="0" fontId="45" fillId="2" borderId="15" xfId="0" applyFont="1" applyFill="1" applyBorder="1" applyAlignment="1">
      <alignment horizontal="left" vertical="center" wrapText="1"/>
    </xf>
    <xf numFmtId="0" fontId="45" fillId="2" borderId="16" xfId="0" applyFont="1" applyFill="1" applyBorder="1" applyAlignment="1">
      <alignment horizontal="left" vertical="center" wrapText="1"/>
    </xf>
    <xf numFmtId="0" fontId="45" fillId="2" borderId="17" xfId="0" applyFont="1" applyFill="1" applyBorder="1" applyAlignment="1">
      <alignment horizontal="left" vertical="center" wrapText="1"/>
    </xf>
    <xf numFmtId="0" fontId="45" fillId="2" borderId="18" xfId="0" applyFont="1" applyFill="1" applyBorder="1" applyAlignment="1">
      <alignment horizontal="left" vertical="center" wrapText="1"/>
    </xf>
    <xf numFmtId="0" fontId="49" fillId="2" borderId="11" xfId="0" applyFont="1" applyFill="1" applyBorder="1" applyAlignment="1">
      <alignment horizontal="center" vertical="center" wrapText="1"/>
    </xf>
    <xf numFmtId="0" fontId="46" fillId="2" borderId="12" xfId="0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8" borderId="66" xfId="0" applyFont="1" applyFill="1" applyBorder="1" applyAlignment="1">
      <alignment horizontal="center" vertical="center"/>
    </xf>
    <xf numFmtId="0" fontId="3" fillId="8" borderId="68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7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0" borderId="69" xfId="0" applyFont="1" applyBorder="1" applyAlignment="1">
      <alignment horizontal="center" vertical="center"/>
    </xf>
    <xf numFmtId="183" fontId="45" fillId="0" borderId="0" xfId="0" applyNumberFormat="1" applyFont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left" vertical="center" wrapText="1"/>
    </xf>
    <xf numFmtId="0" fontId="44" fillId="0" borderId="6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righ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13" fillId="8" borderId="2" xfId="0" applyFont="1" applyFill="1" applyBorder="1" applyAlignment="1">
      <alignment horizontal="center" vertical="center" wrapText="1"/>
    </xf>
    <xf numFmtId="0" fontId="13" fillId="8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0" borderId="66" xfId="0" applyFont="1" applyFill="1" applyBorder="1" applyAlignment="1">
      <alignment horizontal="center" vertical="center" wrapText="1"/>
    </xf>
    <xf numFmtId="0" fontId="13" fillId="0" borderId="67" xfId="0" applyFont="1" applyFill="1" applyBorder="1" applyAlignment="1">
      <alignment horizontal="center" vertical="center" wrapText="1"/>
    </xf>
    <xf numFmtId="0" fontId="13" fillId="0" borderId="68" xfId="0" applyFont="1" applyFill="1" applyBorder="1" applyAlignment="1">
      <alignment horizontal="center" vertical="center" wrapText="1"/>
    </xf>
    <xf numFmtId="0" fontId="13" fillId="0" borderId="81" xfId="0" applyFont="1" applyFill="1" applyBorder="1" applyAlignment="1">
      <alignment horizontal="center" vertical="center" wrapText="1"/>
    </xf>
    <xf numFmtId="0" fontId="13" fillId="0" borderId="82" xfId="0" applyFont="1" applyFill="1" applyBorder="1" applyAlignment="1">
      <alignment horizontal="center" vertical="center" wrapText="1"/>
    </xf>
    <xf numFmtId="0" fontId="13" fillId="0" borderId="83" xfId="0" applyFont="1" applyFill="1" applyBorder="1" applyAlignment="1">
      <alignment horizontal="center" vertical="center" wrapText="1"/>
    </xf>
    <xf numFmtId="0" fontId="13" fillId="0" borderId="84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right" vertical="center" wrapText="1"/>
    </xf>
    <xf numFmtId="0" fontId="43" fillId="8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8" borderId="7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left" vertical="center" wrapText="1"/>
    </xf>
    <xf numFmtId="0" fontId="44" fillId="0" borderId="9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justify" vertical="center" wrapText="1"/>
    </xf>
    <xf numFmtId="0" fontId="21" fillId="0" borderId="28" xfId="0" applyFont="1" applyBorder="1" applyAlignment="1">
      <alignment horizontal="justify" vertical="center" wrapText="1"/>
    </xf>
    <xf numFmtId="0" fontId="21" fillId="0" borderId="29" xfId="0" applyFont="1" applyBorder="1" applyAlignment="1">
      <alignment horizontal="justify" vertical="center" wrapText="1"/>
    </xf>
    <xf numFmtId="0" fontId="21" fillId="0" borderId="27" xfId="0" applyFont="1" applyBorder="1" applyAlignment="1">
      <alignment horizontal="right" vertical="center" wrapText="1"/>
    </xf>
    <xf numFmtId="0" fontId="21" fillId="0" borderId="25" xfId="0" applyFont="1" applyBorder="1" applyAlignment="1">
      <alignment horizontal="right" vertical="center" wrapText="1"/>
    </xf>
    <xf numFmtId="0" fontId="21" fillId="0" borderId="26" xfId="0" applyFont="1" applyBorder="1" applyAlignment="1">
      <alignment horizontal="right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50" xfId="0" applyFont="1" applyBorder="1" applyAlignment="1">
      <alignment horizontal="center" vertical="center" wrapText="1"/>
    </xf>
    <xf numFmtId="0" fontId="24" fillId="0" borderId="51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left" vertical="center" wrapText="1"/>
    </xf>
    <xf numFmtId="0" fontId="25" fillId="0" borderId="56" xfId="0" applyFont="1" applyBorder="1" applyAlignment="1">
      <alignment horizontal="left" vertical="center" wrapText="1"/>
    </xf>
    <xf numFmtId="0" fontId="25" fillId="0" borderId="57" xfId="0" applyFont="1" applyBorder="1" applyAlignment="1">
      <alignment horizontal="left" vertical="center" wrapText="1"/>
    </xf>
    <xf numFmtId="0" fontId="15" fillId="0" borderId="52" xfId="0" applyFont="1" applyBorder="1" applyAlignment="1" applyProtection="1">
      <alignment horizontal="center" vertical="center" wrapText="1"/>
    </xf>
    <xf numFmtId="0" fontId="15" fillId="0" borderId="53" xfId="0" applyFont="1" applyBorder="1" applyAlignment="1" applyProtection="1">
      <alignment horizontal="center" vertical="center" wrapText="1"/>
    </xf>
    <xf numFmtId="0" fontId="15" fillId="0" borderId="54" xfId="0" applyFont="1" applyBorder="1" applyAlignment="1" applyProtection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justify" vertical="center" wrapText="1"/>
    </xf>
    <xf numFmtId="0" fontId="27" fillId="0" borderId="56" xfId="0" applyFont="1" applyBorder="1" applyAlignment="1">
      <alignment horizontal="justify" vertical="center" wrapText="1"/>
    </xf>
    <xf numFmtId="0" fontId="27" fillId="0" borderId="57" xfId="0" applyFont="1" applyBorder="1" applyAlignment="1">
      <alignment horizontal="justify" vertical="center" wrapText="1"/>
    </xf>
    <xf numFmtId="0" fontId="21" fillId="0" borderId="34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0" fontId="21" fillId="0" borderId="33" xfId="0" applyFont="1" applyBorder="1" applyAlignment="1">
      <alignment horizontal="right" vertical="center" wrapText="1"/>
    </xf>
    <xf numFmtId="0" fontId="30" fillId="0" borderId="30" xfId="0" applyFont="1" applyBorder="1" applyAlignment="1">
      <alignment horizontal="justify" vertical="center" wrapText="1"/>
    </xf>
    <xf numFmtId="0" fontId="30" fillId="0" borderId="28" xfId="0" applyFont="1" applyBorder="1" applyAlignment="1">
      <alignment horizontal="justify" vertical="center" wrapText="1"/>
    </xf>
    <xf numFmtId="0" fontId="30" fillId="0" borderId="29" xfId="0" applyFont="1" applyBorder="1" applyAlignment="1">
      <alignment horizontal="justify" vertical="center" wrapText="1"/>
    </xf>
    <xf numFmtId="0" fontId="0" fillId="0" borderId="27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31" fillId="0" borderId="49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justify" vertical="center" wrapText="1"/>
    </xf>
    <xf numFmtId="0" fontId="20" fillId="0" borderId="28" xfId="0" applyFont="1" applyBorder="1" applyAlignment="1">
      <alignment horizontal="justify" vertical="center" wrapText="1"/>
    </xf>
    <xf numFmtId="0" fontId="20" fillId="0" borderId="29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right" vertical="center" wrapText="1"/>
    </xf>
    <xf numFmtId="0" fontId="20" fillId="0" borderId="25" xfId="0" applyFont="1" applyBorder="1" applyAlignment="1">
      <alignment horizontal="right" vertical="center" wrapText="1"/>
    </xf>
    <xf numFmtId="0" fontId="24" fillId="0" borderId="62" xfId="0" applyFont="1" applyBorder="1" applyAlignment="1">
      <alignment horizontal="center" vertical="center" wrapText="1"/>
    </xf>
    <xf numFmtId="0" fontId="15" fillId="0" borderId="63" xfId="0" applyFont="1" applyBorder="1" applyAlignment="1" applyProtection="1">
      <alignment horizontal="center" vertical="center" wrapText="1"/>
    </xf>
    <xf numFmtId="0" fontId="5" fillId="0" borderId="64" xfId="0" applyFont="1" applyBorder="1" applyAlignment="1">
      <alignment horizontal="center" vertical="center" wrapText="1"/>
    </xf>
    <xf numFmtId="0" fontId="4" fillId="6" borderId="0" xfId="0" applyFont="1" applyFill="1" applyAlignment="1" applyProtection="1">
      <alignment horizontal="center" vertical="center"/>
      <protection locked="0"/>
    </xf>
    <xf numFmtId="0" fontId="3" fillId="6" borderId="1" xfId="0" quotePrefix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3" fillId="6" borderId="1" xfId="0" quotePrefix="1" applyFont="1" applyFill="1" applyBorder="1" applyAlignment="1" applyProtection="1">
      <alignment horizontal="center" vertical="center" wrapText="1"/>
      <protection locked="0"/>
    </xf>
    <xf numFmtId="0" fontId="0" fillId="6" borderId="0" xfId="0" applyFill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6" borderId="23" xfId="0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0" fontId="32" fillId="2" borderId="66" xfId="0" applyFont="1" applyFill="1" applyBorder="1" applyAlignment="1" applyProtection="1">
      <alignment horizontal="center" vertical="center"/>
      <protection locked="0"/>
    </xf>
    <xf numFmtId="0" fontId="32" fillId="2" borderId="67" xfId="0" applyFont="1" applyFill="1" applyBorder="1" applyAlignment="1" applyProtection="1">
      <alignment horizontal="center" vertical="center"/>
      <protection locked="0"/>
    </xf>
    <xf numFmtId="0" fontId="32" fillId="2" borderId="68" xfId="0" applyFont="1" applyFill="1" applyBorder="1" applyAlignment="1" applyProtection="1">
      <alignment horizontal="center" vertical="center"/>
      <protection locked="0"/>
    </xf>
    <xf numFmtId="0" fontId="0" fillId="2" borderId="66" xfId="0" applyFill="1" applyBorder="1" applyAlignment="1" applyProtection="1">
      <alignment horizontal="center" vertical="center"/>
      <protection locked="0"/>
    </xf>
    <xf numFmtId="0" fontId="0" fillId="2" borderId="67" xfId="0" applyFill="1" applyBorder="1" applyAlignment="1" applyProtection="1">
      <alignment horizontal="center" vertical="center"/>
      <protection locked="0"/>
    </xf>
    <xf numFmtId="0" fontId="0" fillId="2" borderId="68" xfId="0" applyFill="1" applyBorder="1" applyAlignment="1" applyProtection="1">
      <alignment horizontal="center" vertical="center"/>
      <protection locked="0"/>
    </xf>
    <xf numFmtId="0" fontId="32" fillId="2" borderId="66" xfId="0" applyFont="1" applyFill="1" applyBorder="1" applyAlignment="1" applyProtection="1">
      <alignment horizontal="left" vertical="center"/>
      <protection locked="0"/>
    </xf>
    <xf numFmtId="0" fontId="32" fillId="2" borderId="67" xfId="0" applyFont="1" applyFill="1" applyBorder="1" applyAlignment="1" applyProtection="1">
      <alignment horizontal="left" vertical="center"/>
      <protection locked="0"/>
    </xf>
    <xf numFmtId="0" fontId="32" fillId="2" borderId="68" xfId="0" applyFont="1" applyFill="1" applyBorder="1" applyAlignment="1" applyProtection="1">
      <alignment horizontal="left" vertical="center"/>
      <protection locked="0"/>
    </xf>
    <xf numFmtId="0" fontId="32" fillId="2" borderId="1" xfId="0" applyFont="1" applyFill="1" applyBorder="1" applyAlignment="1" applyProtection="1">
      <alignment horizontal="left" vertical="center"/>
      <protection locked="0"/>
    </xf>
    <xf numFmtId="0" fontId="6" fillId="6" borderId="19" xfId="0" applyFont="1" applyFill="1" applyBorder="1" applyAlignment="1" applyProtection="1">
      <alignment horizontal="left" vertical="center" wrapText="1"/>
      <protection locked="0"/>
    </xf>
    <xf numFmtId="0" fontId="6" fillId="6" borderId="20" xfId="0" applyFont="1" applyFill="1" applyBorder="1" applyAlignment="1" applyProtection="1">
      <alignment horizontal="left" vertical="center" wrapText="1"/>
      <protection locked="0"/>
    </xf>
    <xf numFmtId="0" fontId="6" fillId="6" borderId="21" xfId="0" applyFont="1" applyFill="1" applyBorder="1" applyAlignment="1" applyProtection="1">
      <alignment horizontal="left" vertical="center" wrapText="1"/>
      <protection locked="0"/>
    </xf>
    <xf numFmtId="0" fontId="0" fillId="6" borderId="22" xfId="0" applyFill="1" applyBorder="1" applyAlignment="1" applyProtection="1">
      <alignment horizontal="left" vertical="center" wrapText="1"/>
      <protection locked="0"/>
    </xf>
    <xf numFmtId="0" fontId="0" fillId="6" borderId="22" xfId="0" applyFill="1" applyBorder="1" applyAlignment="1" applyProtection="1">
      <alignment horizontal="left" vertical="center"/>
      <protection locked="0"/>
    </xf>
    <xf numFmtId="0" fontId="0" fillId="6" borderId="0" xfId="0" applyFill="1" applyBorder="1" applyAlignment="1" applyProtection="1">
      <alignment horizontal="left" vertical="center"/>
      <protection locked="0"/>
    </xf>
    <xf numFmtId="0" fontId="0" fillId="6" borderId="0" xfId="0" applyFill="1" applyBorder="1" applyAlignment="1" applyProtection="1">
      <alignment horizontal="left" vertical="center" wrapText="1"/>
      <protection locked="0"/>
    </xf>
    <xf numFmtId="0" fontId="0" fillId="6" borderId="1" xfId="0" applyFill="1" applyBorder="1" applyAlignment="1" applyProtection="1">
      <alignment horizontal="center" vertical="center"/>
    </xf>
    <xf numFmtId="0" fontId="3" fillId="6" borderId="1" xfId="0" quotePrefix="1" applyFont="1" applyFill="1" applyBorder="1" applyAlignment="1" applyProtection="1">
      <alignment horizontal="center" vertical="center" shrinkToFit="1"/>
      <protection locked="0"/>
    </xf>
    <xf numFmtId="0" fontId="32" fillId="2" borderId="1" xfId="0" applyFont="1" applyFill="1" applyBorder="1" applyAlignment="1" applyProtection="1">
      <alignment horizontal="center" vertical="center"/>
      <protection locked="0"/>
    </xf>
    <xf numFmtId="0" fontId="0" fillId="6" borderId="0" xfId="0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0" fillId="6" borderId="19" xfId="0" applyFill="1" applyBorder="1" applyAlignment="1" applyProtection="1">
      <alignment horizontal="center" vertical="center"/>
      <protection locked="0"/>
    </xf>
    <xf numFmtId="0" fontId="0" fillId="6" borderId="65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40" fillId="0" borderId="15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39" fillId="0" borderId="73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74" xfId="0" applyFont="1" applyBorder="1" applyAlignment="1">
      <alignment horizontal="left" vertical="center" wrapText="1"/>
    </xf>
    <xf numFmtId="0" fontId="39" fillId="0" borderId="77" xfId="0" applyFont="1" applyBorder="1" applyAlignment="1">
      <alignment horizontal="left" vertical="center" wrapText="1"/>
    </xf>
    <xf numFmtId="0" fontId="39" fillId="0" borderId="69" xfId="0" applyFont="1" applyBorder="1" applyAlignment="1">
      <alignment horizontal="left" vertical="center" wrapText="1"/>
    </xf>
    <xf numFmtId="0" fontId="39" fillId="0" borderId="78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9" fillId="0" borderId="73" xfId="0" applyFont="1" applyFill="1" applyBorder="1" applyAlignment="1">
      <alignment horizontal="left" vertical="center" wrapText="1"/>
    </xf>
    <xf numFmtId="0" fontId="39" fillId="0" borderId="22" xfId="0" applyFont="1" applyFill="1" applyBorder="1" applyAlignment="1">
      <alignment horizontal="left" vertical="center" wrapText="1"/>
    </xf>
    <xf numFmtId="0" fontId="39" fillId="0" borderId="74" xfId="0" applyFont="1" applyFill="1" applyBorder="1" applyAlignment="1">
      <alignment horizontal="left" vertical="center" wrapText="1"/>
    </xf>
    <xf numFmtId="0" fontId="39" fillId="0" borderId="75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9" fillId="0" borderId="76" xfId="0" applyFont="1" applyFill="1" applyBorder="1" applyAlignment="1">
      <alignment horizontal="left" vertical="center" wrapText="1"/>
    </xf>
    <xf numFmtId="0" fontId="39" fillId="0" borderId="77" xfId="0" applyFont="1" applyFill="1" applyBorder="1" applyAlignment="1">
      <alignment horizontal="left" vertical="center" wrapText="1"/>
    </xf>
    <xf numFmtId="0" fontId="39" fillId="0" borderId="69" xfId="0" applyFont="1" applyFill="1" applyBorder="1" applyAlignment="1">
      <alignment horizontal="left" vertical="center" wrapText="1"/>
    </xf>
    <xf numFmtId="0" fontId="39" fillId="0" borderId="78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73" xfId="0" applyFont="1" applyBorder="1" applyAlignment="1">
      <alignment horizontal="left" vertical="top" wrapText="1"/>
    </xf>
    <xf numFmtId="0" fontId="39" fillId="0" borderId="22" xfId="0" applyFont="1" applyBorder="1" applyAlignment="1">
      <alignment horizontal="left" vertical="top" wrapText="1"/>
    </xf>
    <xf numFmtId="0" fontId="39" fillId="0" borderId="74" xfId="0" applyFont="1" applyBorder="1" applyAlignment="1">
      <alignment horizontal="left" vertical="top" wrapText="1"/>
    </xf>
    <xf numFmtId="0" fontId="39" fillId="0" borderId="75" xfId="0" applyFont="1" applyBorder="1" applyAlignment="1">
      <alignment horizontal="left" vertical="top" wrapText="1"/>
    </xf>
    <xf numFmtId="0" fontId="39" fillId="0" borderId="0" xfId="0" applyFont="1" applyBorder="1" applyAlignment="1">
      <alignment horizontal="left" vertical="top" wrapText="1"/>
    </xf>
    <xf numFmtId="0" fontId="39" fillId="0" borderId="76" xfId="0" applyFont="1" applyBorder="1" applyAlignment="1">
      <alignment horizontal="left" vertical="top" wrapText="1"/>
    </xf>
    <xf numFmtId="0" fontId="39" fillId="0" borderId="77" xfId="0" applyFont="1" applyBorder="1" applyAlignment="1">
      <alignment horizontal="left" vertical="top" wrapText="1"/>
    </xf>
    <xf numFmtId="0" fontId="39" fillId="0" borderId="69" xfId="0" applyFont="1" applyBorder="1" applyAlignment="1">
      <alignment horizontal="left" vertical="top" wrapText="1"/>
    </xf>
    <xf numFmtId="0" fontId="39" fillId="0" borderId="78" xfId="0" applyFont="1" applyBorder="1" applyAlignment="1">
      <alignment horizontal="left" vertical="top" wrapText="1"/>
    </xf>
    <xf numFmtId="0" fontId="39" fillId="0" borderId="75" xfId="0" applyFont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39" fillId="0" borderId="76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</cellXfs>
  <cellStyles count="2">
    <cellStyle name="백분율" xfId="1" builtinId="5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115138</xdr:colOff>
      <xdr:row>13</xdr:row>
      <xdr:rowOff>94203</xdr:rowOff>
    </xdr:from>
    <xdr:to>
      <xdr:col>13</xdr:col>
      <xdr:colOff>198874</xdr:colOff>
      <xdr:row>30</xdr:row>
      <xdr:rowOff>143250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5880" y="3757665"/>
          <a:ext cx="5599862" cy="43195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showGridLines="0" tabSelected="1" zoomScaleNormal="100" zoomScaleSheetLayoutView="96" workbookViewId="0">
      <selection activeCell="B2" sqref="B2:E2"/>
    </sheetView>
  </sheetViews>
  <sheetFormatPr defaultRowHeight="16.5" x14ac:dyDescent="0.3"/>
  <cols>
    <col min="1" max="1" width="3.125" customWidth="1"/>
    <col min="2" max="2" width="5.125" customWidth="1"/>
    <col min="3" max="3" width="71.75" customWidth="1"/>
    <col min="4" max="4" width="54.5" customWidth="1"/>
    <col min="5" max="5" width="16.375" customWidth="1"/>
    <col min="6" max="6" width="3.125" customWidth="1"/>
  </cols>
  <sheetData>
    <row r="1" spans="1:8" ht="24.95" customHeight="1" thickBot="1" x14ac:dyDescent="0.35">
      <c r="A1" s="122"/>
      <c r="B1" s="137"/>
      <c r="C1" s="137"/>
      <c r="D1" s="137"/>
      <c r="E1" s="137"/>
      <c r="F1" s="122"/>
    </row>
    <row r="2" spans="1:8" ht="45" customHeight="1" thickBot="1" x14ac:dyDescent="0.35">
      <c r="A2" s="122"/>
      <c r="B2" s="125" t="s">
        <v>47</v>
      </c>
      <c r="C2" s="126"/>
      <c r="D2" s="126"/>
      <c r="E2" s="127"/>
      <c r="F2" s="122"/>
    </row>
    <row r="3" spans="1:8" ht="24.95" customHeight="1" thickBot="1" x14ac:dyDescent="0.35">
      <c r="A3" s="122"/>
      <c r="B3" s="138"/>
      <c r="C3" s="138"/>
      <c r="D3" s="138"/>
      <c r="E3" s="138"/>
      <c r="F3" s="122"/>
    </row>
    <row r="4" spans="1:8" s="106" customFormat="1" ht="24.95" customHeight="1" x14ac:dyDescent="0.3">
      <c r="A4" s="122"/>
      <c r="B4" s="134" t="s">
        <v>50</v>
      </c>
      <c r="C4" s="135"/>
      <c r="D4" s="135"/>
      <c r="E4" s="136"/>
      <c r="F4" s="122"/>
      <c r="H4" s="107"/>
    </row>
    <row r="5" spans="1:8" s="106" customFormat="1" ht="24.95" customHeight="1" x14ac:dyDescent="0.3">
      <c r="A5" s="122"/>
      <c r="B5" s="128" t="s">
        <v>319</v>
      </c>
      <c r="C5" s="129"/>
      <c r="D5" s="129"/>
      <c r="E5" s="130"/>
      <c r="F5" s="122"/>
    </row>
    <row r="6" spans="1:8" s="106" customFormat="1" ht="24.95" customHeight="1" x14ac:dyDescent="0.3">
      <c r="A6" s="122"/>
      <c r="B6" s="128"/>
      <c r="C6" s="129"/>
      <c r="D6" s="129"/>
      <c r="E6" s="130"/>
      <c r="F6" s="122"/>
    </row>
    <row r="7" spans="1:8" s="106" customFormat="1" ht="24.95" customHeight="1" x14ac:dyDescent="0.3">
      <c r="A7" s="122"/>
      <c r="B7" s="128"/>
      <c r="C7" s="129"/>
      <c r="D7" s="129"/>
      <c r="E7" s="130"/>
      <c r="F7" s="122"/>
    </row>
    <row r="8" spans="1:8" s="106" customFormat="1" ht="24.95" customHeight="1" x14ac:dyDescent="0.3">
      <c r="A8" s="122"/>
      <c r="B8" s="128"/>
      <c r="C8" s="129"/>
      <c r="D8" s="129"/>
      <c r="E8" s="130"/>
      <c r="F8" s="122"/>
    </row>
    <row r="9" spans="1:8" s="106" customFormat="1" ht="24.95" customHeight="1" thickBot="1" x14ac:dyDescent="0.35">
      <c r="A9" s="122"/>
      <c r="B9" s="131"/>
      <c r="C9" s="132"/>
      <c r="D9" s="132"/>
      <c r="E9" s="133"/>
      <c r="F9" s="122"/>
    </row>
    <row r="10" spans="1:8" x14ac:dyDescent="0.3">
      <c r="A10" s="122"/>
      <c r="B10" s="123"/>
      <c r="C10" s="123"/>
      <c r="D10" s="123"/>
      <c r="E10" s="123"/>
      <c r="F10" s="122"/>
    </row>
    <row r="11" spans="1:8" ht="33" x14ac:dyDescent="0.3">
      <c r="A11" s="122"/>
      <c r="B11" s="109" t="s">
        <v>14</v>
      </c>
      <c r="C11" s="139" t="s">
        <v>48</v>
      </c>
      <c r="D11" s="140"/>
      <c r="E11" s="110" t="s">
        <v>49</v>
      </c>
      <c r="F11" s="122"/>
    </row>
    <row r="12" spans="1:8" ht="39.950000000000003" customHeight="1" x14ac:dyDescent="0.3">
      <c r="A12" s="122"/>
      <c r="B12" s="114">
        <v>1</v>
      </c>
      <c r="C12" s="111" t="s">
        <v>296</v>
      </c>
      <c r="D12" s="108" t="s">
        <v>313</v>
      </c>
      <c r="E12" s="11"/>
      <c r="F12" s="122"/>
    </row>
    <row r="13" spans="1:8" ht="39.950000000000003" customHeight="1" x14ac:dyDescent="0.3">
      <c r="A13" s="122"/>
      <c r="B13" s="114">
        <v>2</v>
      </c>
      <c r="C13" s="111" t="s">
        <v>297</v>
      </c>
      <c r="D13" s="108" t="s">
        <v>314</v>
      </c>
      <c r="E13" s="11"/>
      <c r="F13" s="122"/>
    </row>
    <row r="14" spans="1:8" ht="39.950000000000003" customHeight="1" x14ac:dyDescent="0.3">
      <c r="A14" s="122"/>
      <c r="B14" s="114">
        <v>3</v>
      </c>
      <c r="C14" s="111" t="s">
        <v>298</v>
      </c>
      <c r="D14" s="108" t="s">
        <v>315</v>
      </c>
      <c r="E14" s="11"/>
      <c r="F14" s="122"/>
    </row>
    <row r="15" spans="1:8" ht="39.950000000000003" customHeight="1" x14ac:dyDescent="0.3">
      <c r="A15" s="122"/>
      <c r="B15" s="114">
        <v>4</v>
      </c>
      <c r="C15" s="111" t="s">
        <v>299</v>
      </c>
      <c r="D15" s="108" t="s">
        <v>316</v>
      </c>
      <c r="E15" s="11"/>
      <c r="F15" s="122"/>
    </row>
    <row r="16" spans="1:8" ht="39.950000000000003" customHeight="1" x14ac:dyDescent="0.3">
      <c r="A16" s="122"/>
      <c r="B16" s="114">
        <v>5</v>
      </c>
      <c r="C16" s="111" t="s">
        <v>300</v>
      </c>
      <c r="D16" s="108" t="s">
        <v>317</v>
      </c>
      <c r="E16" s="11"/>
      <c r="F16" s="122"/>
    </row>
    <row r="17" spans="1:6" ht="39.950000000000003" customHeight="1" x14ac:dyDescent="0.3">
      <c r="A17" s="122"/>
      <c r="B17" s="114">
        <v>6</v>
      </c>
      <c r="C17" s="111" t="s">
        <v>301</v>
      </c>
      <c r="D17" s="108" t="s">
        <v>318</v>
      </c>
      <c r="E17" s="11"/>
      <c r="F17" s="122"/>
    </row>
    <row r="18" spans="1:6" ht="39.950000000000003" customHeight="1" x14ac:dyDescent="0.3">
      <c r="A18" s="122"/>
      <c r="B18" s="114">
        <v>7</v>
      </c>
      <c r="C18" s="111" t="s">
        <v>302</v>
      </c>
      <c r="D18" s="108"/>
      <c r="E18" s="11"/>
      <c r="F18" s="122"/>
    </row>
    <row r="19" spans="1:6" ht="39.950000000000003" customHeight="1" x14ac:dyDescent="0.3">
      <c r="A19" s="122"/>
      <c r="B19" s="114">
        <v>8</v>
      </c>
      <c r="C19" s="111" t="s">
        <v>303</v>
      </c>
      <c r="D19" s="108"/>
      <c r="E19" s="11"/>
      <c r="F19" s="122"/>
    </row>
    <row r="20" spans="1:6" ht="39.950000000000003" customHeight="1" x14ac:dyDescent="0.3">
      <c r="A20" s="122"/>
      <c r="B20" s="114">
        <v>9</v>
      </c>
      <c r="C20" s="111" t="s">
        <v>304</v>
      </c>
      <c r="D20" s="108" t="s">
        <v>308</v>
      </c>
      <c r="E20" s="11"/>
      <c r="F20" s="122"/>
    </row>
    <row r="21" spans="1:6" ht="39.950000000000003" customHeight="1" x14ac:dyDescent="0.3">
      <c r="A21" s="122"/>
      <c r="B21" s="114">
        <v>10</v>
      </c>
      <c r="C21" s="111" t="s">
        <v>305</v>
      </c>
      <c r="D21" s="108" t="s">
        <v>312</v>
      </c>
      <c r="E21" s="11"/>
      <c r="F21" s="122"/>
    </row>
    <row r="22" spans="1:6" ht="39.950000000000003" customHeight="1" x14ac:dyDescent="0.3">
      <c r="A22" s="122"/>
      <c r="B22" s="114">
        <v>11</v>
      </c>
      <c r="C22" s="111" t="s">
        <v>306</v>
      </c>
      <c r="D22" s="108" t="s">
        <v>309</v>
      </c>
      <c r="E22" s="11"/>
      <c r="F22" s="122"/>
    </row>
    <row r="23" spans="1:6" ht="39.950000000000003" customHeight="1" x14ac:dyDescent="0.3">
      <c r="A23" s="122"/>
      <c r="B23" s="114">
        <v>12</v>
      </c>
      <c r="C23" s="111" t="s">
        <v>328</v>
      </c>
      <c r="D23" s="108" t="s">
        <v>310</v>
      </c>
      <c r="E23" s="11"/>
      <c r="F23" s="122"/>
    </row>
    <row r="24" spans="1:6" ht="39.950000000000003" customHeight="1" x14ac:dyDescent="0.3">
      <c r="A24" s="122"/>
      <c r="B24" s="114">
        <v>13</v>
      </c>
      <c r="C24" s="112" t="s">
        <v>329</v>
      </c>
      <c r="D24" s="105"/>
      <c r="E24" s="11"/>
      <c r="F24" s="122"/>
    </row>
    <row r="25" spans="1:6" ht="39.950000000000003" customHeight="1" x14ac:dyDescent="0.3">
      <c r="A25" s="122"/>
      <c r="B25" s="114">
        <v>14</v>
      </c>
      <c r="C25" s="111" t="s">
        <v>330</v>
      </c>
      <c r="D25" s="108" t="s">
        <v>311</v>
      </c>
      <c r="E25" s="11"/>
      <c r="F25" s="122"/>
    </row>
    <row r="26" spans="1:6" ht="39.950000000000003" customHeight="1" x14ac:dyDescent="0.3">
      <c r="A26" s="122"/>
      <c r="B26" s="141">
        <v>15</v>
      </c>
      <c r="C26" s="111" t="s">
        <v>307</v>
      </c>
      <c r="D26" s="108"/>
      <c r="E26" s="11"/>
      <c r="F26" s="122"/>
    </row>
    <row r="27" spans="1:6" ht="39.950000000000003" customHeight="1" x14ac:dyDescent="0.3">
      <c r="A27" s="122"/>
      <c r="B27" s="142"/>
      <c r="C27" s="113" t="s">
        <v>323</v>
      </c>
      <c r="D27" s="108" t="s">
        <v>320</v>
      </c>
      <c r="E27" s="11"/>
      <c r="F27" s="122"/>
    </row>
    <row r="28" spans="1:6" ht="39.950000000000003" customHeight="1" x14ac:dyDescent="0.3">
      <c r="A28" s="122"/>
      <c r="B28" s="142"/>
      <c r="C28" s="113" t="s">
        <v>324</v>
      </c>
      <c r="D28" s="108" t="s">
        <v>321</v>
      </c>
      <c r="E28" s="11"/>
      <c r="F28" s="122"/>
    </row>
    <row r="29" spans="1:6" ht="39.950000000000003" customHeight="1" x14ac:dyDescent="0.3">
      <c r="A29" s="122"/>
      <c r="B29" s="143"/>
      <c r="C29" s="113" t="s">
        <v>325</v>
      </c>
      <c r="D29" s="108" t="s">
        <v>322</v>
      </c>
      <c r="E29" s="11"/>
      <c r="F29" s="122"/>
    </row>
    <row r="30" spans="1:6" ht="24.95" customHeight="1" x14ac:dyDescent="0.3">
      <c r="A30" s="122"/>
      <c r="B30" s="124"/>
      <c r="C30" s="124"/>
      <c r="D30" s="124"/>
      <c r="E30" s="124"/>
      <c r="F30" s="122"/>
    </row>
  </sheetData>
  <mergeCells count="11">
    <mergeCell ref="A1:A30"/>
    <mergeCell ref="B1:E1"/>
    <mergeCell ref="B3:E3"/>
    <mergeCell ref="C11:D11"/>
    <mergeCell ref="B26:B29"/>
    <mergeCell ref="F1:F30"/>
    <mergeCell ref="B10:E10"/>
    <mergeCell ref="B30:E30"/>
    <mergeCell ref="B2:E2"/>
    <mergeCell ref="B5:E9"/>
    <mergeCell ref="B4:E4"/>
  </mergeCells>
  <phoneticPr fontId="1" type="noConversion"/>
  <pageMargins left="0.7" right="0.7" top="0.75" bottom="0.75" header="0.3" footer="0.3"/>
  <pageSetup paperSize="9" scale="5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85" zoomScaleNormal="85" zoomScaleSheetLayoutView="91" workbookViewId="0">
      <selection activeCell="W11" sqref="W11"/>
    </sheetView>
  </sheetViews>
  <sheetFormatPr defaultRowHeight="16.5" x14ac:dyDescent="0.3"/>
  <cols>
    <col min="1" max="1" width="3.125" customWidth="1"/>
    <col min="2" max="17" width="8.625" customWidth="1"/>
    <col min="18" max="18" width="3.125" customWidth="1"/>
  </cols>
  <sheetData>
    <row r="1" spans="1:18" ht="24.95" customHeight="1" thickBot="1" x14ac:dyDescent="0.35">
      <c r="A1" s="122"/>
      <c r="B1" t="s">
        <v>57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22"/>
    </row>
    <row r="2" spans="1:18" ht="45" customHeight="1" thickBot="1" x14ac:dyDescent="0.35">
      <c r="A2" s="122"/>
      <c r="B2" s="182" t="s">
        <v>55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4"/>
      <c r="R2" s="122"/>
    </row>
    <row r="3" spans="1:18" ht="24.95" customHeight="1" thickBot="1" x14ac:dyDescent="0.35">
      <c r="A3" s="122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22"/>
    </row>
    <row r="4" spans="1:18" ht="30" customHeight="1" x14ac:dyDescent="0.3">
      <c r="A4" s="122"/>
      <c r="B4" s="160" t="s">
        <v>281</v>
      </c>
      <c r="C4" s="165" t="s">
        <v>244</v>
      </c>
      <c r="D4" s="165"/>
      <c r="E4" s="165"/>
      <c r="F4" s="164"/>
      <c r="G4" s="164"/>
      <c r="H4" s="164"/>
      <c r="I4" s="164"/>
      <c r="J4" s="165" t="s">
        <v>245</v>
      </c>
      <c r="K4" s="165" t="s">
        <v>246</v>
      </c>
      <c r="L4" s="165"/>
      <c r="M4" s="165"/>
      <c r="N4" s="164"/>
      <c r="O4" s="164"/>
      <c r="P4" s="164"/>
      <c r="Q4" s="186"/>
      <c r="R4" s="122"/>
    </row>
    <row r="5" spans="1:18" ht="30" customHeight="1" x14ac:dyDescent="0.3">
      <c r="A5" s="122"/>
      <c r="B5" s="161"/>
      <c r="C5" s="156" t="s">
        <v>247</v>
      </c>
      <c r="D5" s="156"/>
      <c r="E5" s="156"/>
      <c r="F5" s="157"/>
      <c r="G5" s="157"/>
      <c r="H5" s="157"/>
      <c r="I5" s="157"/>
      <c r="J5" s="156"/>
      <c r="K5" s="156" t="s">
        <v>250</v>
      </c>
      <c r="L5" s="156"/>
      <c r="M5" s="156"/>
      <c r="N5" s="157"/>
      <c r="O5" s="157"/>
      <c r="P5" s="157"/>
      <c r="Q5" s="158"/>
      <c r="R5" s="122"/>
    </row>
    <row r="6" spans="1:18" ht="30" customHeight="1" x14ac:dyDescent="0.3">
      <c r="A6" s="122"/>
      <c r="B6" s="161"/>
      <c r="C6" s="156" t="s">
        <v>326</v>
      </c>
      <c r="D6" s="156"/>
      <c r="E6" s="156"/>
      <c r="F6" s="157"/>
      <c r="G6" s="157"/>
      <c r="H6" s="157"/>
      <c r="I6" s="157"/>
      <c r="J6" s="156"/>
      <c r="K6" s="156" t="s">
        <v>251</v>
      </c>
      <c r="L6" s="156"/>
      <c r="M6" s="156"/>
      <c r="N6" s="157"/>
      <c r="O6" s="157"/>
      <c r="P6" s="157"/>
      <c r="Q6" s="158"/>
      <c r="R6" s="122"/>
    </row>
    <row r="7" spans="1:18" ht="30" customHeight="1" x14ac:dyDescent="0.3">
      <c r="A7" s="122"/>
      <c r="B7" s="161"/>
      <c r="C7" s="156" t="s">
        <v>252</v>
      </c>
      <c r="D7" s="156" t="s">
        <v>253</v>
      </c>
      <c r="E7" s="156"/>
      <c r="F7" s="166"/>
      <c r="G7" s="167"/>
      <c r="H7" s="167"/>
      <c r="I7" s="167"/>
      <c r="J7" s="169" t="s">
        <v>337</v>
      </c>
      <c r="K7" s="170"/>
      <c r="L7" s="167"/>
      <c r="M7" s="168"/>
      <c r="N7" s="156" t="s">
        <v>255</v>
      </c>
      <c r="O7" s="162" t="s">
        <v>294</v>
      </c>
      <c r="P7" s="162"/>
      <c r="Q7" s="163"/>
      <c r="R7" s="122"/>
    </row>
    <row r="8" spans="1:18" ht="30" customHeight="1" x14ac:dyDescent="0.3">
      <c r="A8" s="122"/>
      <c r="B8" s="161"/>
      <c r="C8" s="156"/>
      <c r="D8" s="156" t="s">
        <v>254</v>
      </c>
      <c r="E8" s="156"/>
      <c r="F8" s="166"/>
      <c r="G8" s="167"/>
      <c r="H8" s="167"/>
      <c r="I8" s="167"/>
      <c r="J8" s="171"/>
      <c r="K8" s="172"/>
      <c r="L8" s="167"/>
      <c r="M8" s="168"/>
      <c r="N8" s="156"/>
      <c r="O8" s="162" t="s">
        <v>294</v>
      </c>
      <c r="P8" s="162"/>
      <c r="Q8" s="163"/>
      <c r="R8" s="122"/>
    </row>
    <row r="9" spans="1:18" ht="81" customHeight="1" x14ac:dyDescent="0.3">
      <c r="A9" s="122"/>
      <c r="B9" s="161"/>
      <c r="C9" s="156" t="s">
        <v>336</v>
      </c>
      <c r="D9" s="156"/>
      <c r="E9" s="156"/>
      <c r="F9" s="187" t="s">
        <v>334</v>
      </c>
      <c r="G9" s="187"/>
      <c r="H9" s="187"/>
      <c r="I9" s="187"/>
      <c r="J9" s="156" t="s">
        <v>335</v>
      </c>
      <c r="K9" s="156"/>
      <c r="L9" s="156"/>
      <c r="M9" s="156"/>
      <c r="N9" s="157"/>
      <c r="O9" s="157"/>
      <c r="P9" s="157"/>
      <c r="Q9" s="158"/>
      <c r="R9" s="122"/>
    </row>
    <row r="10" spans="1:18" ht="30" customHeight="1" x14ac:dyDescent="0.3">
      <c r="A10" s="122"/>
      <c r="B10" s="161"/>
      <c r="C10" s="156" t="s">
        <v>248</v>
      </c>
      <c r="D10" s="156"/>
      <c r="E10" s="156"/>
      <c r="F10" s="157"/>
      <c r="G10" s="157"/>
      <c r="H10" s="157"/>
      <c r="I10" s="157"/>
      <c r="J10" s="156" t="s">
        <v>256</v>
      </c>
      <c r="K10" s="156"/>
      <c r="L10" s="156"/>
      <c r="M10" s="156"/>
      <c r="N10" s="157"/>
      <c r="O10" s="157"/>
      <c r="P10" s="157"/>
      <c r="Q10" s="158"/>
      <c r="R10" s="122"/>
    </row>
    <row r="11" spans="1:18" ht="30" customHeight="1" x14ac:dyDescent="0.3">
      <c r="A11" s="122"/>
      <c r="B11" s="161"/>
      <c r="C11" s="156" t="s">
        <v>249</v>
      </c>
      <c r="D11" s="156"/>
      <c r="E11" s="156"/>
      <c r="F11" s="157"/>
      <c r="G11" s="157"/>
      <c r="H11" s="157"/>
      <c r="I11" s="157"/>
      <c r="J11" s="156" t="s">
        <v>257</v>
      </c>
      <c r="K11" s="156"/>
      <c r="L11" s="156"/>
      <c r="M11" s="156"/>
      <c r="N11" s="157"/>
      <c r="O11" s="157"/>
      <c r="P11" s="157"/>
      <c r="Q11" s="158"/>
      <c r="R11" s="122"/>
    </row>
    <row r="12" spans="1:18" ht="30" customHeight="1" x14ac:dyDescent="0.3">
      <c r="A12" s="122"/>
      <c r="B12" s="161"/>
      <c r="C12" s="156"/>
      <c r="D12" s="156"/>
      <c r="E12" s="156"/>
      <c r="F12" s="157"/>
      <c r="G12" s="157"/>
      <c r="H12" s="157"/>
      <c r="I12" s="157"/>
      <c r="J12" s="156" t="s">
        <v>258</v>
      </c>
      <c r="K12" s="156"/>
      <c r="L12" s="156"/>
      <c r="M12" s="156"/>
      <c r="N12" s="157"/>
      <c r="O12" s="157"/>
      <c r="P12" s="157"/>
      <c r="Q12" s="158"/>
      <c r="R12" s="122"/>
    </row>
    <row r="13" spans="1:18" ht="30" customHeight="1" x14ac:dyDescent="0.3">
      <c r="A13" s="122"/>
      <c r="B13" s="173" t="s">
        <v>259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2"/>
      <c r="R13" s="122"/>
    </row>
    <row r="14" spans="1:18" ht="30" customHeight="1" x14ac:dyDescent="0.3">
      <c r="A14" s="122"/>
      <c r="B14" s="176" t="s">
        <v>260</v>
      </c>
      <c r="C14" s="156" t="s">
        <v>261</v>
      </c>
      <c r="D14" s="156"/>
      <c r="E14" s="156"/>
      <c r="F14" s="157" t="s">
        <v>332</v>
      </c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8"/>
      <c r="R14" s="122"/>
    </row>
    <row r="15" spans="1:18" ht="30" customHeight="1" x14ac:dyDescent="0.3">
      <c r="A15" s="122"/>
      <c r="B15" s="176"/>
      <c r="C15" s="156"/>
      <c r="D15" s="156"/>
      <c r="E15" s="156"/>
      <c r="F15" s="174" t="s">
        <v>275</v>
      </c>
      <c r="G15" s="174"/>
      <c r="H15" s="174"/>
      <c r="I15" s="174" t="s">
        <v>276</v>
      </c>
      <c r="J15" s="174"/>
      <c r="K15" s="174"/>
      <c r="L15" s="174" t="s">
        <v>273</v>
      </c>
      <c r="M15" s="174"/>
      <c r="N15" s="174"/>
      <c r="O15" s="157" t="s">
        <v>274</v>
      </c>
      <c r="P15" s="157"/>
      <c r="Q15" s="158"/>
      <c r="R15" s="122"/>
    </row>
    <row r="16" spans="1:18" ht="30" customHeight="1" x14ac:dyDescent="0.3">
      <c r="A16" s="122"/>
      <c r="B16" s="176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8"/>
      <c r="R16" s="122"/>
    </row>
    <row r="17" spans="1:18" ht="30" customHeight="1" x14ac:dyDescent="0.3">
      <c r="A17" s="122"/>
      <c r="B17" s="176"/>
      <c r="C17" s="156" t="s">
        <v>263</v>
      </c>
      <c r="D17" s="156"/>
      <c r="E17" s="156" t="s">
        <v>331</v>
      </c>
      <c r="F17" s="156"/>
      <c r="G17" s="156" t="s">
        <v>266</v>
      </c>
      <c r="H17" s="156"/>
      <c r="I17" s="156" t="s">
        <v>265</v>
      </c>
      <c r="J17" s="156"/>
      <c r="K17" s="156"/>
      <c r="L17" s="156" t="s">
        <v>264</v>
      </c>
      <c r="M17" s="156"/>
      <c r="N17" s="156"/>
      <c r="O17" s="153" t="s">
        <v>293</v>
      </c>
      <c r="P17" s="153"/>
      <c r="Q17" s="154"/>
      <c r="R17" s="122"/>
    </row>
    <row r="18" spans="1:18" ht="30" customHeight="1" x14ac:dyDescent="0.3">
      <c r="A18" s="122"/>
      <c r="B18" s="17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3"/>
      <c r="P18" s="153"/>
      <c r="Q18" s="154"/>
      <c r="R18" s="122"/>
    </row>
    <row r="19" spans="1:18" ht="30" customHeight="1" x14ac:dyDescent="0.3">
      <c r="A19" s="122"/>
      <c r="B19" s="176"/>
      <c r="C19" s="155" t="s">
        <v>262</v>
      </c>
      <c r="D19" s="155"/>
      <c r="E19" s="155" t="s">
        <v>262</v>
      </c>
      <c r="F19" s="155"/>
      <c r="G19" s="155" t="s">
        <v>267</v>
      </c>
      <c r="H19" s="155"/>
      <c r="I19" s="155" t="s">
        <v>267</v>
      </c>
      <c r="J19" s="155"/>
      <c r="K19" s="155"/>
      <c r="L19" s="155" t="s">
        <v>267</v>
      </c>
      <c r="M19" s="155"/>
      <c r="N19" s="155"/>
      <c r="O19" s="155" t="s">
        <v>267</v>
      </c>
      <c r="P19" s="155"/>
      <c r="Q19" s="175"/>
      <c r="R19" s="122"/>
    </row>
    <row r="20" spans="1:18" ht="30" customHeight="1" x14ac:dyDescent="0.3">
      <c r="A20" s="122"/>
      <c r="B20" s="176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8"/>
      <c r="R20" s="122"/>
    </row>
    <row r="21" spans="1:18" ht="30" customHeight="1" x14ac:dyDescent="0.3">
      <c r="A21" s="122"/>
      <c r="B21" s="176"/>
      <c r="C21" s="156" t="s">
        <v>268</v>
      </c>
      <c r="D21" s="156"/>
      <c r="E21" s="156"/>
      <c r="F21" s="156"/>
      <c r="G21" s="156"/>
      <c r="H21" s="156"/>
      <c r="I21" s="156"/>
      <c r="J21" s="156"/>
      <c r="K21" s="156" t="s">
        <v>270</v>
      </c>
      <c r="L21" s="156"/>
      <c r="M21" s="156" t="s">
        <v>269</v>
      </c>
      <c r="N21" s="156"/>
      <c r="O21" s="156" t="s">
        <v>271</v>
      </c>
      <c r="P21" s="156"/>
      <c r="Q21" s="159"/>
      <c r="R21" s="122"/>
    </row>
    <row r="22" spans="1:18" ht="30" customHeight="1" x14ac:dyDescent="0.3">
      <c r="A22" s="122"/>
      <c r="B22" s="176"/>
      <c r="C22" s="156" t="s">
        <v>277</v>
      </c>
      <c r="D22" s="156"/>
      <c r="E22" s="156" t="s">
        <v>278</v>
      </c>
      <c r="F22" s="156"/>
      <c r="G22" s="156" t="s">
        <v>279</v>
      </c>
      <c r="H22" s="156"/>
      <c r="I22" s="156" t="s">
        <v>280</v>
      </c>
      <c r="J22" s="156"/>
      <c r="K22" s="156"/>
      <c r="L22" s="156"/>
      <c r="M22" s="156"/>
      <c r="N22" s="156"/>
      <c r="O22" s="156"/>
      <c r="P22" s="156"/>
      <c r="Q22" s="159"/>
      <c r="R22" s="122"/>
    </row>
    <row r="23" spans="1:18" ht="30" customHeight="1" x14ac:dyDescent="0.3">
      <c r="A23" s="122"/>
      <c r="B23" s="176"/>
      <c r="C23" s="155" t="s">
        <v>262</v>
      </c>
      <c r="D23" s="155"/>
      <c r="E23" s="155" t="s">
        <v>262</v>
      </c>
      <c r="F23" s="155"/>
      <c r="G23" s="155" t="s">
        <v>262</v>
      </c>
      <c r="H23" s="155"/>
      <c r="I23" s="155" t="s">
        <v>262</v>
      </c>
      <c r="J23" s="155"/>
      <c r="K23" s="155" t="s">
        <v>272</v>
      </c>
      <c r="L23" s="155"/>
      <c r="M23" s="155" t="s">
        <v>272</v>
      </c>
      <c r="N23" s="155"/>
      <c r="O23" s="155" t="s">
        <v>272</v>
      </c>
      <c r="P23" s="155"/>
      <c r="Q23" s="175"/>
      <c r="R23" s="122"/>
    </row>
    <row r="24" spans="1:18" ht="30" customHeight="1" x14ac:dyDescent="0.3">
      <c r="A24" s="122"/>
      <c r="B24" s="17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8"/>
      <c r="R24" s="122"/>
    </row>
    <row r="25" spans="1:18" ht="30" customHeight="1" x14ac:dyDescent="0.3">
      <c r="A25" s="122"/>
      <c r="B25" s="161" t="s">
        <v>282</v>
      </c>
      <c r="C25" s="156" t="s">
        <v>283</v>
      </c>
      <c r="D25" s="156"/>
      <c r="E25" s="156"/>
      <c r="F25" s="148" t="s">
        <v>287</v>
      </c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9"/>
      <c r="R25" s="122"/>
    </row>
    <row r="26" spans="1:18" ht="30" customHeight="1" x14ac:dyDescent="0.3">
      <c r="A26" s="122"/>
      <c r="B26" s="161"/>
      <c r="C26" s="156"/>
      <c r="D26" s="156"/>
      <c r="E26" s="156"/>
      <c r="F26" s="148" t="s">
        <v>287</v>
      </c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9"/>
      <c r="R26" s="122"/>
    </row>
    <row r="27" spans="1:18" ht="30" customHeight="1" x14ac:dyDescent="0.3">
      <c r="A27" s="122"/>
      <c r="B27" s="161"/>
      <c r="C27" s="156"/>
      <c r="D27" s="156"/>
      <c r="E27" s="156"/>
      <c r="F27" s="148" t="s">
        <v>287</v>
      </c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9"/>
      <c r="R27" s="122"/>
    </row>
    <row r="28" spans="1:18" ht="30" customHeight="1" x14ac:dyDescent="0.3">
      <c r="A28" s="122"/>
      <c r="B28" s="161"/>
      <c r="C28" s="156"/>
      <c r="D28" s="156"/>
      <c r="E28" s="156"/>
      <c r="F28" s="148" t="s">
        <v>287</v>
      </c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9"/>
      <c r="R28" s="122"/>
    </row>
    <row r="29" spans="1:18" ht="30" customHeight="1" x14ac:dyDescent="0.3">
      <c r="A29" s="122"/>
      <c r="B29" s="161"/>
      <c r="C29" s="151" t="s">
        <v>290</v>
      </c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2"/>
      <c r="R29" s="122"/>
    </row>
    <row r="30" spans="1:18" ht="30" customHeight="1" x14ac:dyDescent="0.3">
      <c r="A30" s="122"/>
      <c r="B30" s="161"/>
      <c r="C30" s="156" t="s">
        <v>284</v>
      </c>
      <c r="D30" s="156"/>
      <c r="E30" s="156"/>
      <c r="F30" s="148" t="s">
        <v>288</v>
      </c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9"/>
      <c r="R30" s="122"/>
    </row>
    <row r="31" spans="1:18" ht="30" customHeight="1" x14ac:dyDescent="0.3">
      <c r="A31" s="122"/>
      <c r="B31" s="161"/>
      <c r="C31" s="156"/>
      <c r="D31" s="156"/>
      <c r="E31" s="156"/>
      <c r="F31" s="148" t="s">
        <v>288</v>
      </c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9"/>
      <c r="R31" s="122"/>
    </row>
    <row r="32" spans="1:18" ht="30" customHeight="1" x14ac:dyDescent="0.3">
      <c r="A32" s="122"/>
      <c r="B32" s="161"/>
      <c r="C32" s="156"/>
      <c r="D32" s="156"/>
      <c r="E32" s="156"/>
      <c r="F32" s="151" t="s">
        <v>285</v>
      </c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2"/>
      <c r="R32" s="122"/>
    </row>
    <row r="33" spans="1:18" ht="30" customHeight="1" x14ac:dyDescent="0.3">
      <c r="A33" s="122"/>
      <c r="B33" s="161"/>
      <c r="C33" s="156"/>
      <c r="D33" s="156"/>
      <c r="E33" s="156"/>
      <c r="F33" s="151" t="s">
        <v>286</v>
      </c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2"/>
      <c r="R33" s="122"/>
    </row>
    <row r="34" spans="1:18" ht="30" customHeight="1" thickBot="1" x14ac:dyDescent="0.35">
      <c r="A34" s="122"/>
      <c r="B34" s="178"/>
      <c r="C34" s="179" t="s">
        <v>289</v>
      </c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80"/>
      <c r="R34" s="122"/>
    </row>
    <row r="35" spans="1:18" ht="24.95" customHeight="1" x14ac:dyDescent="0.3">
      <c r="A35" s="122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22"/>
    </row>
    <row r="36" spans="1:18" x14ac:dyDescent="0.3">
      <c r="A36" s="122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22"/>
    </row>
    <row r="37" spans="1:18" ht="20.25" x14ac:dyDescent="0.3">
      <c r="A37" s="122"/>
      <c r="B37" s="147" t="s">
        <v>333</v>
      </c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22"/>
    </row>
    <row r="38" spans="1:18" ht="20.25" x14ac:dyDescent="0.3">
      <c r="A38" s="122"/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22"/>
    </row>
    <row r="39" spans="1:18" ht="24" customHeight="1" x14ac:dyDescent="0.3">
      <c r="A39" s="122"/>
      <c r="B39" s="144"/>
      <c r="C39" s="145" t="s">
        <v>291</v>
      </c>
      <c r="D39" s="145"/>
      <c r="E39" s="146"/>
      <c r="F39" s="146"/>
      <c r="G39" s="146"/>
      <c r="H39" s="146"/>
      <c r="I39" s="104"/>
      <c r="J39" s="145" t="s">
        <v>295</v>
      </c>
      <c r="K39" s="145"/>
      <c r="L39" s="146"/>
      <c r="M39" s="146"/>
      <c r="N39" s="146"/>
      <c r="O39" s="146"/>
      <c r="P39" s="145" t="s">
        <v>147</v>
      </c>
      <c r="Q39" s="145"/>
      <c r="R39" s="122"/>
    </row>
    <row r="40" spans="1:18" ht="18.75" customHeight="1" x14ac:dyDescent="0.3">
      <c r="A40" s="122"/>
      <c r="B40" s="144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</row>
    <row r="41" spans="1:18" ht="27" x14ac:dyDescent="0.3">
      <c r="A41" s="122"/>
      <c r="B41" s="185" t="s">
        <v>56</v>
      </c>
      <c r="C41" s="185"/>
      <c r="D41" s="185"/>
      <c r="E41" s="185"/>
      <c r="F41" s="185"/>
      <c r="G41" s="122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</row>
    <row r="42" spans="1:18" ht="24.95" customHeight="1" x14ac:dyDescent="0.3">
      <c r="A42" s="122"/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</row>
  </sheetData>
  <mergeCells count="109">
    <mergeCell ref="B25:B34"/>
    <mergeCell ref="C25:E28"/>
    <mergeCell ref="C30:E33"/>
    <mergeCell ref="C29:Q29"/>
    <mergeCell ref="C34:Q34"/>
    <mergeCell ref="F25:Q25"/>
    <mergeCell ref="B3:Q3"/>
    <mergeCell ref="B2:Q2"/>
    <mergeCell ref="B41:F41"/>
    <mergeCell ref="C9:E9"/>
    <mergeCell ref="C10:E10"/>
    <mergeCell ref="J4:J6"/>
    <mergeCell ref="K4:M4"/>
    <mergeCell ref="K5:M5"/>
    <mergeCell ref="K6:M6"/>
    <mergeCell ref="N4:Q4"/>
    <mergeCell ref="N5:Q5"/>
    <mergeCell ref="N6:Q6"/>
    <mergeCell ref="C7:C8"/>
    <mergeCell ref="D7:E7"/>
    <mergeCell ref="D8:E8"/>
    <mergeCell ref="J9:M9"/>
    <mergeCell ref="F9:I9"/>
    <mergeCell ref="N9:Q9"/>
    <mergeCell ref="R1:R42"/>
    <mergeCell ref="C11:E12"/>
    <mergeCell ref="B13:Q13"/>
    <mergeCell ref="F14:Q14"/>
    <mergeCell ref="C14:E15"/>
    <mergeCell ref="F15:H15"/>
    <mergeCell ref="I15:K15"/>
    <mergeCell ref="L15:N15"/>
    <mergeCell ref="O15:Q15"/>
    <mergeCell ref="O19:Q19"/>
    <mergeCell ref="E17:F18"/>
    <mergeCell ref="B14:B23"/>
    <mergeCell ref="K23:L23"/>
    <mergeCell ref="C22:D22"/>
    <mergeCell ref="E22:F22"/>
    <mergeCell ref="G22:H22"/>
    <mergeCell ref="I22:J22"/>
    <mergeCell ref="C23:D23"/>
    <mergeCell ref="E23:F23"/>
    <mergeCell ref="G23:H23"/>
    <mergeCell ref="I23:J23"/>
    <mergeCell ref="M23:N23"/>
    <mergeCell ref="O23:Q23"/>
    <mergeCell ref="B24:Q24"/>
    <mergeCell ref="J10:M10"/>
    <mergeCell ref="B4:B12"/>
    <mergeCell ref="F11:I11"/>
    <mergeCell ref="F10:I10"/>
    <mergeCell ref="N10:Q10"/>
    <mergeCell ref="F12:I12"/>
    <mergeCell ref="J11:M11"/>
    <mergeCell ref="J12:M12"/>
    <mergeCell ref="N11:Q11"/>
    <mergeCell ref="N12:Q12"/>
    <mergeCell ref="N7:N8"/>
    <mergeCell ref="O7:Q7"/>
    <mergeCell ref="O8:Q8"/>
    <mergeCell ref="F4:I4"/>
    <mergeCell ref="F5:I5"/>
    <mergeCell ref="F6:I6"/>
    <mergeCell ref="C4:E4"/>
    <mergeCell ref="C5:E5"/>
    <mergeCell ref="C6:E6"/>
    <mergeCell ref="F7:I7"/>
    <mergeCell ref="F8:I8"/>
    <mergeCell ref="L7:M7"/>
    <mergeCell ref="L8:M8"/>
    <mergeCell ref="J7:K8"/>
    <mergeCell ref="C21:J21"/>
    <mergeCell ref="C16:Q16"/>
    <mergeCell ref="C20:Q20"/>
    <mergeCell ref="K21:L22"/>
    <mergeCell ref="O21:Q22"/>
    <mergeCell ref="M21:N22"/>
    <mergeCell ref="I17:K18"/>
    <mergeCell ref="L17:N18"/>
    <mergeCell ref="C17:D18"/>
    <mergeCell ref="G17:H18"/>
    <mergeCell ref="C19:D19"/>
    <mergeCell ref="E19:F19"/>
    <mergeCell ref="G19:H19"/>
    <mergeCell ref="C40:Q40"/>
    <mergeCell ref="B42:Q42"/>
    <mergeCell ref="G41:Q41"/>
    <mergeCell ref="B39:B40"/>
    <mergeCell ref="A1:A42"/>
    <mergeCell ref="D1:Q1"/>
    <mergeCell ref="C39:D39"/>
    <mergeCell ref="E39:H39"/>
    <mergeCell ref="B38:Q38"/>
    <mergeCell ref="F26:Q26"/>
    <mergeCell ref="F31:Q31"/>
    <mergeCell ref="B37:Q37"/>
    <mergeCell ref="J39:K39"/>
    <mergeCell ref="L39:O39"/>
    <mergeCell ref="P39:Q39"/>
    <mergeCell ref="B35:Q36"/>
    <mergeCell ref="F27:Q27"/>
    <mergeCell ref="F28:Q28"/>
    <mergeCell ref="F30:Q30"/>
    <mergeCell ref="F32:Q32"/>
    <mergeCell ref="F33:Q33"/>
    <mergeCell ref="O17:Q18"/>
    <mergeCell ref="I19:K19"/>
    <mergeCell ref="L19:N19"/>
  </mergeCells>
  <phoneticPr fontId="1" type="noConversion"/>
  <pageMargins left="0.7" right="0.7" top="0.75" bottom="0.75" header="0.3" footer="0.3"/>
  <pageSetup paperSize="9" scale="5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9"/>
  <sheetViews>
    <sheetView showGridLines="0" zoomScaleNormal="100" zoomScaleSheetLayoutView="95" workbookViewId="0">
      <selection activeCell="M10" sqref="M10"/>
    </sheetView>
  </sheetViews>
  <sheetFormatPr defaultRowHeight="16.5" x14ac:dyDescent="0.3"/>
  <cols>
    <col min="1" max="1" width="3.125" customWidth="1"/>
    <col min="12" max="12" width="15.75" customWidth="1"/>
    <col min="13" max="13" width="3.125" customWidth="1"/>
  </cols>
  <sheetData>
    <row r="1" spans="2:12" x14ac:dyDescent="0.3">
      <c r="B1" t="s">
        <v>145</v>
      </c>
    </row>
    <row r="2" spans="2:12" x14ac:dyDescent="0.3">
      <c r="B2" s="16"/>
    </row>
    <row r="3" spans="2:12" ht="35.25" customHeight="1" x14ac:dyDescent="0.3">
      <c r="B3" s="227" t="s">
        <v>203</v>
      </c>
      <c r="C3" s="227"/>
      <c r="D3" s="227"/>
      <c r="E3" s="227"/>
      <c r="F3" s="227"/>
      <c r="G3" s="227"/>
      <c r="H3" s="227"/>
      <c r="I3" s="227"/>
      <c r="J3" s="227"/>
      <c r="K3" s="227"/>
      <c r="L3" s="227"/>
    </row>
    <row r="4" spans="2:12" ht="17.25" thickBot="1" x14ac:dyDescent="0.35">
      <c r="B4" s="17"/>
    </row>
    <row r="5" spans="2:12" ht="16.5" customHeight="1" thickTop="1" x14ac:dyDescent="0.3">
      <c r="B5" s="18" t="s">
        <v>58</v>
      </c>
      <c r="C5" s="188" t="s">
        <v>59</v>
      </c>
      <c r="D5" s="189"/>
      <c r="E5" s="189"/>
      <c r="F5" s="189"/>
      <c r="G5" s="189"/>
      <c r="H5" s="189"/>
      <c r="I5" s="190"/>
      <c r="J5" s="19" t="s">
        <v>60</v>
      </c>
      <c r="K5" s="20" t="s">
        <v>204</v>
      </c>
      <c r="L5" s="21" t="s">
        <v>61</v>
      </c>
    </row>
    <row r="6" spans="2:12" ht="16.5" customHeight="1" x14ac:dyDescent="0.3">
      <c r="B6" s="191" t="s">
        <v>62</v>
      </c>
      <c r="C6" s="192"/>
      <c r="D6" s="192"/>
      <c r="E6" s="192"/>
      <c r="F6" s="192"/>
      <c r="G6" s="192"/>
      <c r="H6" s="192"/>
      <c r="I6" s="193"/>
      <c r="J6" s="22"/>
      <c r="K6" s="99" t="e">
        <f>SUM(K7:K49)</f>
        <v>#DIV/0!</v>
      </c>
      <c r="L6" s="23"/>
    </row>
    <row r="7" spans="2:12" ht="16.5" customHeight="1" x14ac:dyDescent="0.3">
      <c r="B7" s="228" t="s">
        <v>143</v>
      </c>
      <c r="C7" s="194" t="s">
        <v>63</v>
      </c>
      <c r="D7" s="195"/>
      <c r="E7" s="195"/>
      <c r="F7" s="195"/>
      <c r="G7" s="195"/>
      <c r="H7" s="195"/>
      <c r="I7" s="196"/>
      <c r="J7" s="200">
        <v>15</v>
      </c>
      <c r="K7" s="206">
        <f>'【붙임 3】(작성)'!H12</f>
        <v>0</v>
      </c>
      <c r="L7" s="203"/>
    </row>
    <row r="8" spans="2:12" ht="16.5" customHeight="1" x14ac:dyDescent="0.3">
      <c r="B8" s="229"/>
      <c r="C8" s="197" t="s">
        <v>64</v>
      </c>
      <c r="D8" s="198"/>
      <c r="E8" s="198"/>
      <c r="F8" s="198"/>
      <c r="G8" s="198"/>
      <c r="H8" s="198"/>
      <c r="I8" s="199"/>
      <c r="J8" s="201"/>
      <c r="K8" s="207"/>
      <c r="L8" s="204"/>
    </row>
    <row r="9" spans="2:12" ht="16.5" customHeight="1" x14ac:dyDescent="0.3">
      <c r="B9" s="229"/>
      <c r="C9" s="24" t="s">
        <v>65</v>
      </c>
      <c r="D9" s="24" t="s">
        <v>66</v>
      </c>
      <c r="E9" s="24" t="s">
        <v>67</v>
      </c>
      <c r="F9" s="24" t="s">
        <v>68</v>
      </c>
      <c r="G9" s="24" t="s">
        <v>69</v>
      </c>
      <c r="H9" s="24" t="s">
        <v>70</v>
      </c>
      <c r="I9" s="24" t="s">
        <v>71</v>
      </c>
      <c r="J9" s="201"/>
      <c r="K9" s="207"/>
      <c r="L9" s="204"/>
    </row>
    <row r="10" spans="2:12" ht="16.5" customHeight="1" x14ac:dyDescent="0.3">
      <c r="B10" s="229"/>
      <c r="C10" s="25" t="s">
        <v>72</v>
      </c>
      <c r="D10" s="25" t="s">
        <v>73</v>
      </c>
      <c r="E10" s="25" t="s">
        <v>74</v>
      </c>
      <c r="F10" s="25" t="s">
        <v>75</v>
      </c>
      <c r="G10" s="25" t="s">
        <v>76</v>
      </c>
      <c r="H10" s="25" t="s">
        <v>77</v>
      </c>
      <c r="I10" s="25" t="s">
        <v>78</v>
      </c>
      <c r="J10" s="202"/>
      <c r="K10" s="208"/>
      <c r="L10" s="205"/>
    </row>
    <row r="11" spans="2:12" ht="16.5" customHeight="1" x14ac:dyDescent="0.3">
      <c r="B11" s="229"/>
      <c r="C11" s="194" t="s">
        <v>79</v>
      </c>
      <c r="D11" s="195"/>
      <c r="E11" s="195"/>
      <c r="F11" s="195"/>
      <c r="G11" s="195"/>
      <c r="H11" s="195"/>
      <c r="I11" s="196"/>
      <c r="J11" s="200">
        <v>10</v>
      </c>
      <c r="K11" s="206" t="e">
        <f>'【붙임 3】(작성)'!H18</f>
        <v>#DIV/0!</v>
      </c>
      <c r="L11" s="209"/>
    </row>
    <row r="12" spans="2:12" ht="16.5" customHeight="1" x14ac:dyDescent="0.3">
      <c r="B12" s="229"/>
      <c r="C12" s="197" t="s">
        <v>80</v>
      </c>
      <c r="D12" s="198"/>
      <c r="E12" s="198"/>
      <c r="F12" s="198"/>
      <c r="G12" s="198"/>
      <c r="H12" s="198"/>
      <c r="I12" s="199"/>
      <c r="J12" s="201"/>
      <c r="K12" s="207"/>
      <c r="L12" s="210"/>
    </row>
    <row r="13" spans="2:12" ht="16.5" customHeight="1" x14ac:dyDescent="0.3">
      <c r="B13" s="229"/>
      <c r="C13" s="24" t="s">
        <v>65</v>
      </c>
      <c r="D13" s="24" t="s">
        <v>66</v>
      </c>
      <c r="E13" s="24" t="s">
        <v>81</v>
      </c>
      <c r="F13" s="24" t="s">
        <v>67</v>
      </c>
      <c r="G13" s="24" t="s">
        <v>82</v>
      </c>
      <c r="H13" s="24" t="s">
        <v>68</v>
      </c>
      <c r="I13" s="24" t="s">
        <v>83</v>
      </c>
      <c r="J13" s="201"/>
      <c r="K13" s="207"/>
      <c r="L13" s="210"/>
    </row>
    <row r="14" spans="2:12" ht="16.5" customHeight="1" x14ac:dyDescent="0.3">
      <c r="B14" s="229"/>
      <c r="C14" s="25" t="s">
        <v>84</v>
      </c>
      <c r="D14" s="25" t="s">
        <v>85</v>
      </c>
      <c r="E14" s="25" t="s">
        <v>86</v>
      </c>
      <c r="F14" s="25" t="s">
        <v>87</v>
      </c>
      <c r="G14" s="25" t="s">
        <v>88</v>
      </c>
      <c r="H14" s="25" t="s">
        <v>89</v>
      </c>
      <c r="I14" s="25" t="s">
        <v>90</v>
      </c>
      <c r="J14" s="202"/>
      <c r="K14" s="208"/>
      <c r="L14" s="211"/>
    </row>
    <row r="15" spans="2:12" ht="16.5" customHeight="1" x14ac:dyDescent="0.3">
      <c r="B15" s="229"/>
      <c r="C15" s="194" t="s">
        <v>91</v>
      </c>
      <c r="D15" s="195"/>
      <c r="E15" s="195"/>
      <c r="F15" s="195"/>
      <c r="G15" s="195"/>
      <c r="H15" s="195"/>
      <c r="I15" s="196"/>
      <c r="J15" s="200">
        <v>20</v>
      </c>
      <c r="K15" s="206" t="e">
        <f>'【붙임 3】(작성)'!H25</f>
        <v>#DIV/0!</v>
      </c>
      <c r="L15" s="209"/>
    </row>
    <row r="16" spans="2:12" ht="16.5" customHeight="1" x14ac:dyDescent="0.3">
      <c r="B16" s="229"/>
      <c r="C16" s="197" t="s">
        <v>80</v>
      </c>
      <c r="D16" s="198"/>
      <c r="E16" s="198"/>
      <c r="F16" s="198"/>
      <c r="G16" s="198"/>
      <c r="H16" s="198"/>
      <c r="I16" s="199"/>
      <c r="J16" s="201"/>
      <c r="K16" s="207"/>
      <c r="L16" s="210"/>
    </row>
    <row r="17" spans="2:12" ht="16.5" customHeight="1" x14ac:dyDescent="0.3">
      <c r="B17" s="229"/>
      <c r="C17" s="24" t="s">
        <v>82</v>
      </c>
      <c r="D17" s="24" t="s">
        <v>83</v>
      </c>
      <c r="E17" s="24" t="s">
        <v>92</v>
      </c>
      <c r="F17" s="24" t="s">
        <v>93</v>
      </c>
      <c r="G17" s="24" t="s">
        <v>94</v>
      </c>
      <c r="H17" s="24" t="s">
        <v>95</v>
      </c>
      <c r="I17" s="24" t="s">
        <v>96</v>
      </c>
      <c r="J17" s="201"/>
      <c r="K17" s="207"/>
      <c r="L17" s="210"/>
    </row>
    <row r="18" spans="2:12" ht="16.5" customHeight="1" x14ac:dyDescent="0.3">
      <c r="B18" s="229"/>
      <c r="C18" s="25">
        <v>14</v>
      </c>
      <c r="D18" s="25" t="s">
        <v>87</v>
      </c>
      <c r="E18" s="25" t="s">
        <v>88</v>
      </c>
      <c r="F18" s="25" t="s">
        <v>89</v>
      </c>
      <c r="G18" s="25" t="s">
        <v>97</v>
      </c>
      <c r="H18" s="25" t="s">
        <v>98</v>
      </c>
      <c r="I18" s="25" t="s">
        <v>99</v>
      </c>
      <c r="J18" s="202"/>
      <c r="K18" s="208"/>
      <c r="L18" s="211"/>
    </row>
    <row r="19" spans="2:12" ht="16.5" customHeight="1" x14ac:dyDescent="0.3">
      <c r="B19" s="229"/>
      <c r="C19" s="194" t="s">
        <v>100</v>
      </c>
      <c r="D19" s="195"/>
      <c r="E19" s="195"/>
      <c r="F19" s="195"/>
      <c r="G19" s="195"/>
      <c r="H19" s="195"/>
      <c r="I19" s="196"/>
      <c r="J19" s="200">
        <v>20</v>
      </c>
      <c r="K19" s="206">
        <f>'【붙임 3】(작성)'!H31</f>
        <v>0</v>
      </c>
      <c r="L19" s="212" t="s">
        <v>107</v>
      </c>
    </row>
    <row r="20" spans="2:12" ht="16.5" customHeight="1" x14ac:dyDescent="0.3">
      <c r="B20" s="229"/>
      <c r="C20" s="197" t="s">
        <v>64</v>
      </c>
      <c r="D20" s="198"/>
      <c r="E20" s="198"/>
      <c r="F20" s="198"/>
      <c r="G20" s="198"/>
      <c r="H20" s="198"/>
      <c r="I20" s="199"/>
      <c r="J20" s="201"/>
      <c r="K20" s="207"/>
      <c r="L20" s="213"/>
    </row>
    <row r="21" spans="2:12" ht="16.5" customHeight="1" x14ac:dyDescent="0.3">
      <c r="B21" s="229"/>
      <c r="C21" s="24" t="s">
        <v>82</v>
      </c>
      <c r="D21" s="24" t="s">
        <v>83</v>
      </c>
      <c r="E21" s="24" t="s">
        <v>92</v>
      </c>
      <c r="F21" s="24" t="s">
        <v>93</v>
      </c>
      <c r="G21" s="24" t="s">
        <v>94</v>
      </c>
      <c r="H21" s="24" t="s">
        <v>95</v>
      </c>
      <c r="I21" s="24" t="s">
        <v>96</v>
      </c>
      <c r="J21" s="201"/>
      <c r="K21" s="207"/>
      <c r="L21" s="213"/>
    </row>
    <row r="22" spans="2:12" ht="16.5" customHeight="1" x14ac:dyDescent="0.3">
      <c r="B22" s="230"/>
      <c r="C22" s="25" t="s">
        <v>72</v>
      </c>
      <c r="D22" s="25" t="s">
        <v>101</v>
      </c>
      <c r="E22" s="25" t="s">
        <v>102</v>
      </c>
      <c r="F22" s="25" t="s">
        <v>103</v>
      </c>
      <c r="G22" s="25" t="s">
        <v>104</v>
      </c>
      <c r="H22" s="25" t="s">
        <v>105</v>
      </c>
      <c r="I22" s="25" t="s">
        <v>106</v>
      </c>
      <c r="J22" s="202"/>
      <c r="K22" s="208"/>
      <c r="L22" s="214"/>
    </row>
    <row r="23" spans="2:12" ht="16.5" customHeight="1" x14ac:dyDescent="0.3">
      <c r="B23" s="228" t="s">
        <v>142</v>
      </c>
      <c r="C23" s="194" t="s">
        <v>108</v>
      </c>
      <c r="D23" s="195"/>
      <c r="E23" s="195"/>
      <c r="F23" s="195"/>
      <c r="G23" s="195"/>
      <c r="H23" s="195"/>
      <c r="I23" s="196"/>
      <c r="J23" s="200">
        <v>15</v>
      </c>
      <c r="K23" s="206" t="e">
        <f>'【붙임 3】(작성)'!H39</f>
        <v>#DIV/0!</v>
      </c>
      <c r="L23" s="209"/>
    </row>
    <row r="24" spans="2:12" ht="16.5" customHeight="1" x14ac:dyDescent="0.3">
      <c r="B24" s="229"/>
      <c r="C24" s="197" t="s">
        <v>80</v>
      </c>
      <c r="D24" s="198"/>
      <c r="E24" s="198"/>
      <c r="F24" s="198"/>
      <c r="G24" s="198"/>
      <c r="H24" s="198"/>
      <c r="I24" s="199"/>
      <c r="J24" s="201"/>
      <c r="K24" s="207"/>
      <c r="L24" s="210"/>
    </row>
    <row r="25" spans="2:12" ht="16.5" customHeight="1" x14ac:dyDescent="0.3">
      <c r="B25" s="229"/>
      <c r="C25" s="24" t="s">
        <v>65</v>
      </c>
      <c r="D25" s="24" t="s">
        <v>66</v>
      </c>
      <c r="E25" s="24" t="s">
        <v>67</v>
      </c>
      <c r="F25" s="24" t="s">
        <v>68</v>
      </c>
      <c r="G25" s="24" t="s">
        <v>69</v>
      </c>
      <c r="H25" s="24" t="s">
        <v>70</v>
      </c>
      <c r="I25" s="24" t="s">
        <v>71</v>
      </c>
      <c r="J25" s="201"/>
      <c r="K25" s="207"/>
      <c r="L25" s="210"/>
    </row>
    <row r="26" spans="2:12" ht="16.5" customHeight="1" x14ac:dyDescent="0.3">
      <c r="B26" s="229"/>
      <c r="C26" s="25">
        <v>29</v>
      </c>
      <c r="D26" s="25" t="s">
        <v>109</v>
      </c>
      <c r="E26" s="25" t="s">
        <v>110</v>
      </c>
      <c r="F26" s="25" t="s">
        <v>111</v>
      </c>
      <c r="G26" s="25" t="s">
        <v>112</v>
      </c>
      <c r="H26" s="25" t="s">
        <v>113</v>
      </c>
      <c r="I26" s="25" t="s">
        <v>114</v>
      </c>
      <c r="J26" s="202"/>
      <c r="K26" s="208"/>
      <c r="L26" s="211"/>
    </row>
    <row r="27" spans="2:12" ht="16.5" customHeight="1" x14ac:dyDescent="0.3">
      <c r="B27" s="229"/>
      <c r="C27" s="194" t="s">
        <v>115</v>
      </c>
      <c r="D27" s="195"/>
      <c r="E27" s="195"/>
      <c r="F27" s="195"/>
      <c r="G27" s="195"/>
      <c r="H27" s="195"/>
      <c r="I27" s="196"/>
      <c r="J27" s="200">
        <v>10</v>
      </c>
      <c r="K27" s="206" t="e">
        <f>'【붙임 3】(작성)'!H45</f>
        <v>#DIV/0!</v>
      </c>
      <c r="L27" s="209"/>
    </row>
    <row r="28" spans="2:12" ht="16.5" customHeight="1" x14ac:dyDescent="0.3">
      <c r="B28" s="229"/>
      <c r="C28" s="215" t="s">
        <v>80</v>
      </c>
      <c r="D28" s="216"/>
      <c r="E28" s="216"/>
      <c r="F28" s="216"/>
      <c r="G28" s="216"/>
      <c r="H28" s="216"/>
      <c r="I28" s="217"/>
      <c r="J28" s="201"/>
      <c r="K28" s="207"/>
      <c r="L28" s="210"/>
    </row>
    <row r="29" spans="2:12" ht="16.5" customHeight="1" x14ac:dyDescent="0.3">
      <c r="B29" s="229"/>
      <c r="C29" s="24" t="s">
        <v>66</v>
      </c>
      <c r="D29" s="24" t="s">
        <v>81</v>
      </c>
      <c r="E29" s="24" t="s">
        <v>67</v>
      </c>
      <c r="F29" s="24" t="s">
        <v>82</v>
      </c>
      <c r="G29" s="24" t="s">
        <v>68</v>
      </c>
      <c r="H29" s="24" t="s">
        <v>83</v>
      </c>
      <c r="I29" s="15"/>
      <c r="J29" s="201"/>
      <c r="K29" s="207"/>
      <c r="L29" s="210"/>
    </row>
    <row r="30" spans="2:12" ht="16.5" customHeight="1" x14ac:dyDescent="0.3">
      <c r="B30" s="229"/>
      <c r="C30" s="25" t="s">
        <v>116</v>
      </c>
      <c r="D30" s="25" t="s">
        <v>117</v>
      </c>
      <c r="E30" s="25" t="s">
        <v>109</v>
      </c>
      <c r="F30" s="25" t="s">
        <v>110</v>
      </c>
      <c r="G30" s="25" t="s">
        <v>111</v>
      </c>
      <c r="H30" s="25" t="s">
        <v>118</v>
      </c>
      <c r="I30" s="14"/>
      <c r="J30" s="202"/>
      <c r="K30" s="208"/>
      <c r="L30" s="211"/>
    </row>
    <row r="31" spans="2:12" ht="16.5" customHeight="1" x14ac:dyDescent="0.3">
      <c r="B31" s="229"/>
      <c r="C31" s="194" t="s">
        <v>119</v>
      </c>
      <c r="D31" s="195"/>
      <c r="E31" s="195"/>
      <c r="F31" s="195"/>
      <c r="G31" s="195"/>
      <c r="H31" s="195"/>
      <c r="I31" s="196"/>
      <c r="J31" s="200">
        <v>10</v>
      </c>
      <c r="K31" s="206">
        <f>'【붙임 3】(작성)'!H50</f>
        <v>6</v>
      </c>
      <c r="L31" s="209"/>
    </row>
    <row r="32" spans="2:12" ht="16.5" customHeight="1" x14ac:dyDescent="0.3">
      <c r="B32" s="229"/>
      <c r="C32" s="215" t="s">
        <v>120</v>
      </c>
      <c r="D32" s="216"/>
      <c r="E32" s="216"/>
      <c r="F32" s="216"/>
      <c r="G32" s="216"/>
      <c r="H32" s="216"/>
      <c r="I32" s="217"/>
      <c r="J32" s="201"/>
      <c r="K32" s="207"/>
      <c r="L32" s="210"/>
    </row>
    <row r="33" spans="2:12" ht="16.5" customHeight="1" x14ac:dyDescent="0.3">
      <c r="B33" s="229"/>
      <c r="C33" s="24" t="s">
        <v>121</v>
      </c>
      <c r="D33" s="24" t="s">
        <v>122</v>
      </c>
      <c r="E33" s="24" t="s">
        <v>123</v>
      </c>
      <c r="F33" s="24" t="s">
        <v>81</v>
      </c>
      <c r="G33" s="24" t="s">
        <v>82</v>
      </c>
      <c r="H33" s="27" t="s">
        <v>124</v>
      </c>
      <c r="I33" s="15"/>
      <c r="J33" s="201"/>
      <c r="K33" s="207"/>
      <c r="L33" s="210"/>
    </row>
    <row r="34" spans="2:12" ht="16.5" customHeight="1" x14ac:dyDescent="0.3">
      <c r="B34" s="230"/>
      <c r="C34" s="25">
        <v>0</v>
      </c>
      <c r="D34" s="25">
        <v>1</v>
      </c>
      <c r="E34" s="25">
        <v>2</v>
      </c>
      <c r="F34" s="25">
        <v>3</v>
      </c>
      <c r="G34" s="25">
        <v>4</v>
      </c>
      <c r="H34" s="25" t="s">
        <v>125</v>
      </c>
      <c r="I34" s="14"/>
      <c r="J34" s="202"/>
      <c r="K34" s="208"/>
      <c r="L34" s="211"/>
    </row>
    <row r="35" spans="2:12" ht="16.5" customHeight="1" x14ac:dyDescent="0.3">
      <c r="B35" s="228" t="s">
        <v>144</v>
      </c>
      <c r="C35" s="218" t="s">
        <v>126</v>
      </c>
      <c r="D35" s="219"/>
      <c r="E35" s="219"/>
      <c r="F35" s="219"/>
      <c r="G35" s="219"/>
      <c r="H35" s="219"/>
      <c r="I35" s="220"/>
      <c r="J35" s="224">
        <v>5</v>
      </c>
      <c r="K35" s="206" t="e">
        <f>'【붙임 3】(작성)'!H62</f>
        <v>#N/A</v>
      </c>
      <c r="L35" s="26" t="s">
        <v>127</v>
      </c>
    </row>
    <row r="36" spans="2:12" ht="16.5" customHeight="1" x14ac:dyDescent="0.3">
      <c r="B36" s="229"/>
      <c r="C36" s="24" t="s">
        <v>65</v>
      </c>
      <c r="D36" s="24" t="s">
        <v>123</v>
      </c>
      <c r="E36" s="24" t="s">
        <v>66</v>
      </c>
      <c r="I36" s="15"/>
      <c r="J36" s="225"/>
      <c r="K36" s="207"/>
      <c r="L36" s="29" t="s">
        <v>128</v>
      </c>
    </row>
    <row r="37" spans="2:12" ht="16.5" customHeight="1" x14ac:dyDescent="0.3">
      <c r="B37" s="229"/>
      <c r="C37" s="28"/>
      <c r="D37" s="28"/>
      <c r="E37" s="28"/>
      <c r="I37" s="15"/>
      <c r="J37" s="225"/>
      <c r="K37" s="207"/>
      <c r="L37" s="29" t="s">
        <v>129</v>
      </c>
    </row>
    <row r="38" spans="2:12" ht="16.5" customHeight="1" x14ac:dyDescent="0.3">
      <c r="B38" s="229"/>
      <c r="C38" s="221"/>
      <c r="D38" s="222"/>
      <c r="E38" s="222"/>
      <c r="F38" s="222"/>
      <c r="G38" s="222"/>
      <c r="H38" s="222"/>
      <c r="I38" s="223"/>
      <c r="J38" s="226"/>
      <c r="K38" s="208"/>
      <c r="L38" s="30" t="s">
        <v>130</v>
      </c>
    </row>
    <row r="39" spans="2:12" ht="16.5" customHeight="1" x14ac:dyDescent="0.3">
      <c r="B39" s="229"/>
      <c r="C39" s="232" t="s">
        <v>131</v>
      </c>
      <c r="D39" s="233"/>
      <c r="E39" s="233"/>
      <c r="F39" s="233"/>
      <c r="G39" s="233"/>
      <c r="H39" s="233"/>
      <c r="I39" s="234"/>
      <c r="J39" s="200">
        <v>-10</v>
      </c>
      <c r="K39" s="206" t="e">
        <f>'【붙임 3】(작성)'!H68</f>
        <v>#DIV/0!</v>
      </c>
      <c r="L39" s="212" t="s">
        <v>146</v>
      </c>
    </row>
    <row r="40" spans="2:12" ht="16.5" customHeight="1" x14ac:dyDescent="0.3">
      <c r="B40" s="229"/>
      <c r="C40" s="24" t="s">
        <v>132</v>
      </c>
      <c r="D40" s="24" t="s">
        <v>133</v>
      </c>
      <c r="E40" s="24" t="s">
        <v>134</v>
      </c>
      <c r="I40" s="15"/>
      <c r="J40" s="201"/>
      <c r="K40" s="207"/>
      <c r="L40" s="213"/>
    </row>
    <row r="41" spans="2:12" ht="16.5" customHeight="1" x14ac:dyDescent="0.3">
      <c r="B41" s="229"/>
      <c r="C41" s="25" t="s">
        <v>135</v>
      </c>
      <c r="D41" s="25" t="s">
        <v>136</v>
      </c>
      <c r="E41" s="25" t="s">
        <v>137</v>
      </c>
      <c r="F41" s="13"/>
      <c r="G41" s="13"/>
      <c r="H41" s="13"/>
      <c r="I41" s="14"/>
      <c r="J41" s="202"/>
      <c r="K41" s="208"/>
      <c r="L41" s="214"/>
    </row>
    <row r="42" spans="2:12" ht="16.5" customHeight="1" x14ac:dyDescent="0.3">
      <c r="B42" s="229"/>
      <c r="C42" s="232" t="s">
        <v>138</v>
      </c>
      <c r="D42" s="233"/>
      <c r="E42" s="233"/>
      <c r="F42" s="233"/>
      <c r="G42" s="233"/>
      <c r="H42" s="233"/>
      <c r="I42" s="234"/>
      <c r="J42" s="200">
        <v>3</v>
      </c>
      <c r="K42" s="206">
        <f>'【붙임 3】(작성)'!H73</f>
        <v>0</v>
      </c>
      <c r="L42" s="209"/>
    </row>
    <row r="43" spans="2:12" ht="16.5" customHeight="1" x14ac:dyDescent="0.3">
      <c r="B43" s="229"/>
      <c r="C43" s="235" t="s">
        <v>120</v>
      </c>
      <c r="D43" s="236"/>
      <c r="E43" s="34"/>
      <c r="F43" s="34"/>
      <c r="G43" s="34"/>
      <c r="H43" s="34"/>
      <c r="I43" s="35"/>
      <c r="J43" s="201"/>
      <c r="K43" s="207"/>
      <c r="L43" s="210"/>
    </row>
    <row r="44" spans="2:12" ht="16.5" customHeight="1" x14ac:dyDescent="0.3">
      <c r="B44" s="229"/>
      <c r="C44" s="24" t="s">
        <v>139</v>
      </c>
      <c r="D44" s="24" t="s">
        <v>65</v>
      </c>
      <c r="I44" s="15"/>
      <c r="J44" s="201"/>
      <c r="K44" s="207"/>
      <c r="L44" s="210"/>
    </row>
    <row r="45" spans="2:12" ht="16.5" customHeight="1" x14ac:dyDescent="0.3">
      <c r="B45" s="229"/>
      <c r="C45" s="25" t="s">
        <v>140</v>
      </c>
      <c r="D45" s="25" t="s">
        <v>125</v>
      </c>
      <c r="E45" s="13"/>
      <c r="F45" s="13"/>
      <c r="G45" s="13"/>
      <c r="H45" s="13"/>
      <c r="I45" s="14"/>
      <c r="J45" s="202"/>
      <c r="K45" s="208"/>
      <c r="L45" s="211"/>
    </row>
    <row r="46" spans="2:12" ht="16.5" customHeight="1" x14ac:dyDescent="0.3">
      <c r="B46" s="229"/>
      <c r="C46" s="232" t="s">
        <v>141</v>
      </c>
      <c r="D46" s="233"/>
      <c r="E46" s="233"/>
      <c r="F46" s="233"/>
      <c r="G46" s="233"/>
      <c r="H46" s="233"/>
      <c r="I46" s="234"/>
      <c r="J46" s="200">
        <v>2</v>
      </c>
      <c r="K46" s="206">
        <f>'【붙임 3】(작성)'!H84</f>
        <v>0</v>
      </c>
      <c r="L46" s="209"/>
    </row>
    <row r="47" spans="2:12" ht="16.5" customHeight="1" x14ac:dyDescent="0.3">
      <c r="B47" s="229"/>
      <c r="C47" s="235" t="s">
        <v>120</v>
      </c>
      <c r="D47" s="236"/>
      <c r="E47" s="34"/>
      <c r="F47" s="34"/>
      <c r="G47" s="34"/>
      <c r="H47" s="34"/>
      <c r="I47" s="35"/>
      <c r="J47" s="201"/>
      <c r="K47" s="207"/>
      <c r="L47" s="210"/>
    </row>
    <row r="48" spans="2:12" ht="16.5" customHeight="1" x14ac:dyDescent="0.3">
      <c r="B48" s="229"/>
      <c r="C48" s="24" t="s">
        <v>139</v>
      </c>
      <c r="D48" s="24" t="s">
        <v>122</v>
      </c>
      <c r="I48" s="15"/>
      <c r="J48" s="201"/>
      <c r="K48" s="207"/>
      <c r="L48" s="210"/>
    </row>
    <row r="49" spans="2:12" ht="16.5" customHeight="1" thickBot="1" x14ac:dyDescent="0.35">
      <c r="B49" s="231"/>
      <c r="C49" s="31" t="s">
        <v>84</v>
      </c>
      <c r="D49" s="31" t="s">
        <v>125</v>
      </c>
      <c r="E49" s="32"/>
      <c r="F49" s="32"/>
      <c r="G49" s="32"/>
      <c r="H49" s="32"/>
      <c r="I49" s="33"/>
      <c r="J49" s="237"/>
      <c r="K49" s="238"/>
      <c r="L49" s="239"/>
    </row>
  </sheetData>
  <mergeCells count="59">
    <mergeCell ref="C47:D47"/>
    <mergeCell ref="C46:I46"/>
    <mergeCell ref="J46:J49"/>
    <mergeCell ref="K46:K49"/>
    <mergeCell ref="L46:L49"/>
    <mergeCell ref="B3:L3"/>
    <mergeCell ref="B7:B22"/>
    <mergeCell ref="B23:B34"/>
    <mergeCell ref="B35:B49"/>
    <mergeCell ref="C39:I39"/>
    <mergeCell ref="J39:J41"/>
    <mergeCell ref="K39:K41"/>
    <mergeCell ref="L39:L41"/>
    <mergeCell ref="C42:I42"/>
    <mergeCell ref="J42:J45"/>
    <mergeCell ref="K42:K45"/>
    <mergeCell ref="L42:L45"/>
    <mergeCell ref="C43:D43"/>
    <mergeCell ref="C32:I32"/>
    <mergeCell ref="J31:J34"/>
    <mergeCell ref="K31:K34"/>
    <mergeCell ref="L31:L34"/>
    <mergeCell ref="C35:I35"/>
    <mergeCell ref="C38:I38"/>
    <mergeCell ref="J35:J38"/>
    <mergeCell ref="K35:K38"/>
    <mergeCell ref="C31:I31"/>
    <mergeCell ref="C27:I27"/>
    <mergeCell ref="C28:I28"/>
    <mergeCell ref="J27:J30"/>
    <mergeCell ref="K27:K30"/>
    <mergeCell ref="L27:L30"/>
    <mergeCell ref="C24:I24"/>
    <mergeCell ref="J23:J26"/>
    <mergeCell ref="K23:K26"/>
    <mergeCell ref="L23:L26"/>
    <mergeCell ref="C15:I15"/>
    <mergeCell ref="C16:I16"/>
    <mergeCell ref="J15:J18"/>
    <mergeCell ref="K15:K18"/>
    <mergeCell ref="L15:L18"/>
    <mergeCell ref="C19:I19"/>
    <mergeCell ref="C20:I20"/>
    <mergeCell ref="J19:J22"/>
    <mergeCell ref="K19:K22"/>
    <mergeCell ref="L19:L22"/>
    <mergeCell ref="C23:I23"/>
    <mergeCell ref="L7:L10"/>
    <mergeCell ref="C11:I11"/>
    <mergeCell ref="C12:I12"/>
    <mergeCell ref="J11:J14"/>
    <mergeCell ref="K11:K14"/>
    <mergeCell ref="L11:L14"/>
    <mergeCell ref="K7:K10"/>
    <mergeCell ref="C5:I5"/>
    <mergeCell ref="B6:I6"/>
    <mergeCell ref="C7:I7"/>
    <mergeCell ref="C8:I8"/>
    <mergeCell ref="J7:J10"/>
  </mergeCells>
  <phoneticPr fontId="1" type="noConversion"/>
  <pageMargins left="0.7" right="0.7" top="0.75" bottom="0.75" header="0.3" footer="0.3"/>
  <pageSetup paperSize="9" scale="7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zoomScaleSheetLayoutView="100" workbookViewId="0">
      <selection activeCell="F65" sqref="F65"/>
    </sheetView>
  </sheetViews>
  <sheetFormatPr defaultRowHeight="16.5" x14ac:dyDescent="0.3"/>
  <cols>
    <col min="1" max="1" width="2.25" style="66" customWidth="1"/>
    <col min="2" max="2" width="6.375" style="66" customWidth="1"/>
    <col min="3" max="3" width="20.125" style="66" customWidth="1"/>
    <col min="4" max="6" width="25.875" style="66" customWidth="1"/>
    <col min="7" max="7" width="3.125" style="66" customWidth="1"/>
    <col min="8" max="8" width="20.625" style="67" customWidth="1"/>
    <col min="9" max="9" width="3.125" style="66" customWidth="1"/>
    <col min="10" max="10" width="9" style="66"/>
    <col min="11" max="16384" width="9" style="55"/>
  </cols>
  <sheetData>
    <row r="1" spans="2:9" x14ac:dyDescent="0.3">
      <c r="B1" s="66" t="s">
        <v>52</v>
      </c>
    </row>
    <row r="2" spans="2:9" ht="25.5" x14ac:dyDescent="0.3">
      <c r="B2" s="240" t="s">
        <v>53</v>
      </c>
      <c r="C2" s="240"/>
      <c r="D2" s="240"/>
      <c r="E2" s="240"/>
      <c r="F2" s="240"/>
    </row>
    <row r="3" spans="2:9" ht="17.25" thickBot="1" x14ac:dyDescent="0.35">
      <c r="B3" s="68"/>
    </row>
    <row r="4" spans="2:9" ht="40.5" customHeight="1" thickBot="1" x14ac:dyDescent="0.35">
      <c r="B4" s="259" t="s">
        <v>350</v>
      </c>
      <c r="C4" s="260"/>
      <c r="D4" s="260"/>
      <c r="E4" s="260"/>
      <c r="F4" s="261"/>
      <c r="G4" s="69"/>
      <c r="H4" s="70"/>
      <c r="I4" s="69"/>
    </row>
    <row r="5" spans="2:9" ht="17.25" thickBot="1" x14ac:dyDescent="0.35">
      <c r="B5" s="68"/>
    </row>
    <row r="6" spans="2:9" ht="24.75" thickBot="1" x14ac:dyDescent="0.35">
      <c r="B6" s="270" t="s">
        <v>33</v>
      </c>
      <c r="C6" s="270"/>
      <c r="D6" s="270"/>
      <c r="F6" s="271" t="s">
        <v>175</v>
      </c>
      <c r="G6" s="272"/>
      <c r="H6" s="71" t="e">
        <f>H12+H18+H25+H31+H39+H45+H50+H62+H68+H73+H84</f>
        <v>#DIV/0!</v>
      </c>
    </row>
    <row r="7" spans="2:9" ht="19.5" x14ac:dyDescent="0.3">
      <c r="B7" s="72" t="s">
        <v>0</v>
      </c>
      <c r="C7" s="72"/>
    </row>
    <row r="8" spans="2:9" x14ac:dyDescent="0.3">
      <c r="B8" s="73" t="s">
        <v>8</v>
      </c>
      <c r="C8" s="73"/>
    </row>
    <row r="9" spans="2:9" x14ac:dyDescent="0.3">
      <c r="B9" s="68"/>
      <c r="F9" s="74" t="s">
        <v>3</v>
      </c>
    </row>
    <row r="10" spans="2:9" x14ac:dyDescent="0.3">
      <c r="B10" s="245" t="s">
        <v>41</v>
      </c>
      <c r="C10" s="245"/>
      <c r="D10" s="245"/>
      <c r="E10" s="246" t="s">
        <v>1</v>
      </c>
      <c r="F10" s="246" t="s">
        <v>352</v>
      </c>
    </row>
    <row r="11" spans="2:9" x14ac:dyDescent="0.3">
      <c r="B11" s="241" t="s">
        <v>205</v>
      </c>
      <c r="C11" s="241"/>
      <c r="D11" s="116" t="s">
        <v>338</v>
      </c>
      <c r="E11" s="247"/>
      <c r="F11" s="247"/>
      <c r="G11" s="68"/>
      <c r="H11" s="75" t="s">
        <v>174</v>
      </c>
    </row>
    <row r="12" spans="2:9" x14ac:dyDescent="0.3">
      <c r="B12" s="242"/>
      <c r="C12" s="242"/>
      <c r="D12" s="57"/>
      <c r="E12" s="75">
        <f>D12-B12</f>
        <v>0</v>
      </c>
      <c r="F12" s="59"/>
      <c r="G12" s="68"/>
      <c r="H12" s="75">
        <f>IF(F12&gt;=16,15,IF(F12&gt;=14,13,IF(F12&gt;=12,11,IF(F12&gt;=9,9,IF(F12&gt;=6,7,IF(F12&gt;=4,5,IF(F12&gt;=1,3,IF(F12&lt;1,0,1))))))))</f>
        <v>0</v>
      </c>
    </row>
    <row r="13" spans="2:9" ht="42.75" customHeight="1" x14ac:dyDescent="0.3">
      <c r="B13" s="262" t="s">
        <v>153</v>
      </c>
      <c r="C13" s="262"/>
      <c r="D13" s="262"/>
      <c r="E13" s="262"/>
      <c r="F13" s="262"/>
      <c r="G13" s="68"/>
      <c r="H13" s="77"/>
    </row>
    <row r="14" spans="2:9" x14ac:dyDescent="0.3">
      <c r="B14" s="68"/>
    </row>
    <row r="15" spans="2:9" x14ac:dyDescent="0.3">
      <c r="B15" s="66" t="s">
        <v>9</v>
      </c>
    </row>
    <row r="16" spans="2:9" x14ac:dyDescent="0.3">
      <c r="B16" s="68"/>
      <c r="E16" s="74" t="s">
        <v>5</v>
      </c>
    </row>
    <row r="17" spans="2:8" ht="47.25" customHeight="1" x14ac:dyDescent="0.3">
      <c r="B17" s="243" t="s">
        <v>339</v>
      </c>
      <c r="C17" s="243"/>
      <c r="D17" s="118" t="s">
        <v>351</v>
      </c>
      <c r="E17" s="78" t="s">
        <v>4</v>
      </c>
      <c r="F17" s="79"/>
      <c r="H17" s="75" t="s">
        <v>174</v>
      </c>
    </row>
    <row r="18" spans="2:8" x14ac:dyDescent="0.3">
      <c r="B18" s="242"/>
      <c r="C18" s="242"/>
      <c r="D18" s="57"/>
      <c r="E18" s="80" t="e">
        <f>D18/B18*100</f>
        <v>#DIV/0!</v>
      </c>
      <c r="F18" s="81"/>
      <c r="H18" s="75" t="e">
        <f>IF(E18&gt;=30,10,IF(E18&gt;=25,9,IF(E18&gt;=20,8,IF(E18&gt;=15,7,IF(E18&gt;=10,6,IF(E18&gt;=5,5,IF(E18&gt;=1,3,IF(E18&lt;1,0,1))))))))</f>
        <v>#DIV/0!</v>
      </c>
    </row>
    <row r="19" spans="2:8" ht="67.5" customHeight="1" x14ac:dyDescent="0.3">
      <c r="B19" s="262" t="s">
        <v>353</v>
      </c>
      <c r="C19" s="263"/>
      <c r="D19" s="263"/>
      <c r="E19" s="263"/>
      <c r="F19" s="264"/>
    </row>
    <row r="20" spans="2:8" x14ac:dyDescent="0.3">
      <c r="B20" s="68"/>
    </row>
    <row r="21" spans="2:8" x14ac:dyDescent="0.3">
      <c r="B21" s="66" t="s">
        <v>10</v>
      </c>
    </row>
    <row r="22" spans="2:8" x14ac:dyDescent="0.3">
      <c r="B22" s="68"/>
      <c r="F22" s="74" t="s">
        <v>5</v>
      </c>
    </row>
    <row r="23" spans="2:8" x14ac:dyDescent="0.3">
      <c r="B23" s="245" t="s">
        <v>41</v>
      </c>
      <c r="C23" s="245"/>
      <c r="D23" s="245"/>
      <c r="E23" s="246" t="s">
        <v>1</v>
      </c>
      <c r="F23" s="246" t="s">
        <v>6</v>
      </c>
    </row>
    <row r="24" spans="2:8" x14ac:dyDescent="0.3">
      <c r="B24" s="241" t="s">
        <v>205</v>
      </c>
      <c r="C24" s="241"/>
      <c r="D24" s="116" t="s">
        <v>338</v>
      </c>
      <c r="E24" s="247"/>
      <c r="F24" s="247"/>
      <c r="H24" s="75" t="s">
        <v>174</v>
      </c>
    </row>
    <row r="25" spans="2:8" x14ac:dyDescent="0.3">
      <c r="B25" s="266">
        <f>B12</f>
        <v>0</v>
      </c>
      <c r="C25" s="266"/>
      <c r="D25" s="82">
        <f>D12</f>
        <v>0</v>
      </c>
      <c r="E25" s="82">
        <f>D25-B25</f>
        <v>0</v>
      </c>
      <c r="F25" s="115" t="e">
        <f>E25/B25*100</f>
        <v>#DIV/0!</v>
      </c>
      <c r="H25" s="75" t="e">
        <f>IF(F25&gt;=40,20,IF(F25&gt;=35,18,IF(F25&gt;=30,16,IF(F25&gt;=25,14,IF(F25&gt;=20,12,IF(F25&gt;=15,10,IF(F25&gt;=14,8,IF(F25&lt;14,0))))))))</f>
        <v>#DIV/0!</v>
      </c>
    </row>
    <row r="26" spans="2:8" ht="16.5" customHeight="1" x14ac:dyDescent="0.3">
      <c r="B26" s="262"/>
      <c r="C26" s="263"/>
      <c r="D26" s="263"/>
      <c r="E26" s="263"/>
      <c r="F26" s="263"/>
    </row>
    <row r="27" spans="2:8" x14ac:dyDescent="0.3">
      <c r="B27" s="68"/>
    </row>
    <row r="28" spans="2:8" x14ac:dyDescent="0.3">
      <c r="B28" s="66" t="s">
        <v>11</v>
      </c>
      <c r="D28" s="74"/>
    </row>
    <row r="29" spans="2:8" x14ac:dyDescent="0.3">
      <c r="B29" s="68"/>
      <c r="D29" s="74" t="s">
        <v>3</v>
      </c>
    </row>
    <row r="30" spans="2:8" ht="30" customHeight="1" x14ac:dyDescent="0.3">
      <c r="B30" s="243" t="s">
        <v>340</v>
      </c>
      <c r="C30" s="243"/>
      <c r="D30" s="243"/>
      <c r="E30" s="68"/>
      <c r="H30" s="75" t="s">
        <v>174</v>
      </c>
    </row>
    <row r="31" spans="2:8" x14ac:dyDescent="0.3">
      <c r="B31" s="248"/>
      <c r="C31" s="248"/>
      <c r="D31" s="248"/>
      <c r="E31" s="84"/>
      <c r="H31" s="75">
        <f>IF(B31&gt;=19,20,IF(B31&gt;=16,18,IF(B31&gt;=13,16,IF(B31&gt;=10,14,IF(B31&gt;=7,12,IF(B31&gt;=4,10,IF(B31&gt;=1,8,IF(B31&lt;1,0,1))))))))</f>
        <v>0</v>
      </c>
    </row>
    <row r="32" spans="2:8" ht="153.75" customHeight="1" x14ac:dyDescent="0.3">
      <c r="B32" s="265" t="s">
        <v>362</v>
      </c>
      <c r="C32" s="264"/>
      <c r="D32" s="264"/>
      <c r="E32" s="264"/>
      <c r="F32" s="264"/>
    </row>
    <row r="34" spans="1:8" x14ac:dyDescent="0.3">
      <c r="B34" s="66" t="s">
        <v>12</v>
      </c>
    </row>
    <row r="35" spans="1:8" x14ac:dyDescent="0.3">
      <c r="B35" s="85" t="s">
        <v>27</v>
      </c>
      <c r="C35" s="85"/>
    </row>
    <row r="36" spans="1:8" x14ac:dyDescent="0.3">
      <c r="B36" s="68"/>
      <c r="E36" s="74" t="s">
        <v>5</v>
      </c>
    </row>
    <row r="37" spans="1:8" x14ac:dyDescent="0.3">
      <c r="A37" s="66" t="s">
        <v>42</v>
      </c>
      <c r="B37" s="245" t="s">
        <v>41</v>
      </c>
      <c r="C37" s="245"/>
      <c r="D37" s="245"/>
      <c r="E37" s="246" t="s">
        <v>35</v>
      </c>
    </row>
    <row r="38" spans="1:8" x14ac:dyDescent="0.3">
      <c r="B38" s="267" t="s">
        <v>354</v>
      </c>
      <c r="C38" s="267"/>
      <c r="D38" s="116" t="s">
        <v>341</v>
      </c>
      <c r="E38" s="247"/>
      <c r="H38" s="75" t="s">
        <v>174</v>
      </c>
    </row>
    <row r="39" spans="1:8" x14ac:dyDescent="0.3">
      <c r="B39" s="242"/>
      <c r="C39" s="242"/>
      <c r="D39" s="117"/>
      <c r="E39" s="83" t="e">
        <f>B39/D39*100</f>
        <v>#DIV/0!</v>
      </c>
      <c r="H39" s="75" t="e">
        <f>IF(E39&gt;=80,15,IF(E39&gt;=70,13,IF(E39&gt;=60,11,IF(E39&gt;=50,9,IF(E39&gt;=40,7,IF(E39&gt;=30,5,IF(E39=29,3,IF(E39&lt;29,0,1))))))))</f>
        <v>#DIV/0!</v>
      </c>
    </row>
    <row r="40" spans="1:8" ht="72.75" customHeight="1" x14ac:dyDescent="0.3">
      <c r="B40" s="265" t="s">
        <v>360</v>
      </c>
      <c r="C40" s="265"/>
      <c r="D40" s="265"/>
      <c r="E40" s="265"/>
      <c r="F40" s="265"/>
    </row>
    <row r="41" spans="1:8" x14ac:dyDescent="0.3">
      <c r="B41" s="68"/>
    </row>
    <row r="42" spans="1:8" x14ac:dyDescent="0.3">
      <c r="B42" s="85" t="s">
        <v>36</v>
      </c>
      <c r="C42" s="85"/>
    </row>
    <row r="43" spans="1:8" x14ac:dyDescent="0.3">
      <c r="B43" s="68"/>
      <c r="E43" s="74" t="s">
        <v>5</v>
      </c>
    </row>
    <row r="44" spans="1:8" ht="49.5" customHeight="1" x14ac:dyDescent="0.3">
      <c r="B44" s="243" t="s">
        <v>355</v>
      </c>
      <c r="C44" s="243"/>
      <c r="D44" s="118" t="s">
        <v>356</v>
      </c>
      <c r="E44" s="78" t="s">
        <v>34</v>
      </c>
      <c r="H44" s="75" t="s">
        <v>174</v>
      </c>
    </row>
    <row r="45" spans="1:8" x14ac:dyDescent="0.3">
      <c r="B45" s="242"/>
      <c r="C45" s="242"/>
      <c r="D45" s="58"/>
      <c r="E45" s="83" t="e">
        <f>B45/D45*100</f>
        <v>#DIV/0!</v>
      </c>
      <c r="H45" s="75" t="e">
        <f>IF(E45&gt;=60,10,IF(E45&gt;=50,9,IF(E45&gt;=40,8,IF(E45&gt;=30,7,IF(E45&gt;=20,6,IF(E45&gt;=1,5,IF(E45&lt;1,0,1)))))))</f>
        <v>#DIV/0!</v>
      </c>
    </row>
    <row r="46" spans="1:8" ht="67.5" customHeight="1" x14ac:dyDescent="0.3">
      <c r="B46" s="265" t="s">
        <v>361</v>
      </c>
      <c r="C46" s="264"/>
      <c r="D46" s="264"/>
      <c r="E46" s="264"/>
      <c r="F46" s="264"/>
    </row>
    <row r="48" spans="1:8" x14ac:dyDescent="0.3">
      <c r="B48" s="66" t="s">
        <v>28</v>
      </c>
      <c r="H48" s="77"/>
    </row>
    <row r="49" spans="2:8" x14ac:dyDescent="0.3">
      <c r="C49" s="74"/>
      <c r="D49" s="74"/>
      <c r="E49" s="74" t="s">
        <v>37</v>
      </c>
      <c r="H49" s="75" t="s">
        <v>174</v>
      </c>
    </row>
    <row r="50" spans="2:8" x14ac:dyDescent="0.3">
      <c r="B50" s="245" t="s">
        <v>46</v>
      </c>
      <c r="C50" s="245"/>
      <c r="D50" s="248">
        <v>3</v>
      </c>
      <c r="E50" s="248"/>
      <c r="H50" s="75">
        <f>IF(D50&gt;=5,10,IF(D50=4,8,IF(D50=3,6,IF(D50=2,4,IF(D50=1,2,IF(D50=0,0,1))))))</f>
        <v>6</v>
      </c>
    </row>
    <row r="51" spans="2:8" x14ac:dyDescent="0.3">
      <c r="B51" s="86" t="s">
        <v>14</v>
      </c>
      <c r="C51" s="245" t="s">
        <v>43</v>
      </c>
      <c r="D51" s="245"/>
      <c r="E51" s="245"/>
    </row>
    <row r="52" spans="2:8" x14ac:dyDescent="0.3">
      <c r="B52" s="76">
        <v>1</v>
      </c>
      <c r="C52" s="268" t="s">
        <v>148</v>
      </c>
      <c r="D52" s="268"/>
      <c r="E52" s="268"/>
    </row>
    <row r="53" spans="2:8" x14ac:dyDescent="0.3">
      <c r="B53" s="76">
        <v>2</v>
      </c>
      <c r="C53" s="268" t="s">
        <v>358</v>
      </c>
      <c r="D53" s="268"/>
      <c r="E53" s="268"/>
    </row>
    <row r="54" spans="2:8" x14ac:dyDescent="0.3">
      <c r="B54" s="76">
        <v>3</v>
      </c>
      <c r="C54" s="249" t="s">
        <v>357</v>
      </c>
      <c r="D54" s="250"/>
      <c r="E54" s="251"/>
    </row>
    <row r="55" spans="2:8" x14ac:dyDescent="0.3">
      <c r="B55" s="76">
        <v>4</v>
      </c>
      <c r="C55" s="252"/>
      <c r="D55" s="253"/>
      <c r="E55" s="254"/>
    </row>
    <row r="56" spans="2:8" x14ac:dyDescent="0.3">
      <c r="B56" s="76">
        <v>5</v>
      </c>
      <c r="C56" s="242"/>
      <c r="D56" s="242"/>
      <c r="E56" s="242"/>
    </row>
    <row r="57" spans="2:8" ht="52.5" customHeight="1" x14ac:dyDescent="0.3">
      <c r="B57" s="265" t="s">
        <v>342</v>
      </c>
      <c r="C57" s="264"/>
      <c r="D57" s="264"/>
      <c r="E57" s="264"/>
      <c r="F57" s="264"/>
    </row>
    <row r="59" spans="2:8" x14ac:dyDescent="0.3">
      <c r="B59" s="66" t="s">
        <v>38</v>
      </c>
      <c r="E59" s="244"/>
    </row>
    <row r="60" spans="2:8" x14ac:dyDescent="0.3">
      <c r="B60" s="66" t="s">
        <v>44</v>
      </c>
      <c r="E60" s="244"/>
    </row>
    <row r="61" spans="2:8" x14ac:dyDescent="0.3">
      <c r="B61" s="245" t="s">
        <v>155</v>
      </c>
      <c r="C61" s="245"/>
      <c r="D61" s="78" t="s">
        <v>39</v>
      </c>
      <c r="E61" s="244"/>
      <c r="H61" s="75" t="s">
        <v>174</v>
      </c>
    </row>
    <row r="62" spans="2:8" x14ac:dyDescent="0.3">
      <c r="B62" s="242"/>
      <c r="C62" s="242"/>
      <c r="D62" s="57"/>
      <c r="E62" s="244"/>
      <c r="H62" s="75" t="e">
        <f>VLOOKUP(D62,Sheet7!$I$2:$J$26,2,FALSE)</f>
        <v>#N/A</v>
      </c>
    </row>
    <row r="63" spans="2:8" ht="64.5" customHeight="1" x14ac:dyDescent="0.3">
      <c r="B63" s="265" t="s">
        <v>149</v>
      </c>
      <c r="C63" s="264"/>
      <c r="D63" s="264"/>
      <c r="E63" s="264"/>
      <c r="F63" s="264"/>
    </row>
    <row r="64" spans="2:8" x14ac:dyDescent="0.3">
      <c r="B64" s="68"/>
    </row>
    <row r="65" spans="2:8" x14ac:dyDescent="0.3">
      <c r="B65" s="87" t="s">
        <v>45</v>
      </c>
      <c r="C65" s="87"/>
    </row>
    <row r="66" spans="2:8" x14ac:dyDescent="0.3">
      <c r="B66" s="88"/>
      <c r="C66" s="87"/>
      <c r="E66" s="74" t="s">
        <v>5</v>
      </c>
      <c r="G66" s="74"/>
    </row>
    <row r="67" spans="2:8" x14ac:dyDescent="0.3">
      <c r="B67" s="241" t="s">
        <v>343</v>
      </c>
      <c r="C67" s="241"/>
      <c r="D67" s="116" t="s">
        <v>344</v>
      </c>
      <c r="E67" s="78" t="s">
        <v>40</v>
      </c>
      <c r="F67" s="79"/>
      <c r="G67" s="79"/>
      <c r="H67" s="75" t="s">
        <v>174</v>
      </c>
    </row>
    <row r="68" spans="2:8" x14ac:dyDescent="0.3">
      <c r="B68" s="242"/>
      <c r="C68" s="242"/>
      <c r="D68" s="117"/>
      <c r="E68" s="89" t="e">
        <f>B68/D68*100</f>
        <v>#DIV/0!</v>
      </c>
      <c r="F68" s="68"/>
      <c r="G68" s="68"/>
      <c r="H68" s="75" t="e">
        <f>IF(E68&gt;=3.1,0,IF(E68&gt;=2.4,-5,IF(E68&gt;=1.5,-7,IF(E68&lt;1.5,-10,1))))</f>
        <v>#DIV/0!</v>
      </c>
    </row>
    <row r="69" spans="2:8" ht="54.75" customHeight="1" x14ac:dyDescent="0.3">
      <c r="B69" s="262" t="s">
        <v>206</v>
      </c>
      <c r="C69" s="263"/>
      <c r="D69" s="263"/>
      <c r="E69" s="263"/>
      <c r="F69" s="264"/>
      <c r="G69" s="68"/>
    </row>
    <row r="71" spans="2:8" x14ac:dyDescent="0.3">
      <c r="B71" s="66" t="s">
        <v>150</v>
      </c>
    </row>
    <row r="72" spans="2:8" x14ac:dyDescent="0.3">
      <c r="C72" s="74"/>
      <c r="E72" s="74" t="s">
        <v>37</v>
      </c>
      <c r="H72" s="75" t="s">
        <v>174</v>
      </c>
    </row>
    <row r="73" spans="2:8" x14ac:dyDescent="0.3">
      <c r="B73" s="245" t="s">
        <v>46</v>
      </c>
      <c r="C73" s="245"/>
      <c r="D73" s="248"/>
      <c r="E73" s="248"/>
      <c r="H73" s="75">
        <f>IF(D73&gt;=5,3,IF(D73&gt;=1,1,IF(D73&lt;1,0,1)))</f>
        <v>0</v>
      </c>
    </row>
    <row r="74" spans="2:8" x14ac:dyDescent="0.3">
      <c r="B74" s="78" t="s">
        <v>14</v>
      </c>
      <c r="C74" s="245" t="s">
        <v>51</v>
      </c>
      <c r="D74" s="245"/>
      <c r="E74" s="245"/>
      <c r="H74" s="77"/>
    </row>
    <row r="75" spans="2:8" x14ac:dyDescent="0.3">
      <c r="B75" s="76">
        <v>1</v>
      </c>
      <c r="C75" s="258" t="s">
        <v>154</v>
      </c>
      <c r="D75" s="258"/>
      <c r="E75" s="258"/>
    </row>
    <row r="76" spans="2:8" x14ac:dyDescent="0.3">
      <c r="B76" s="76">
        <v>2</v>
      </c>
      <c r="C76" s="258" t="s">
        <v>207</v>
      </c>
      <c r="D76" s="258"/>
      <c r="E76" s="258"/>
    </row>
    <row r="77" spans="2:8" x14ac:dyDescent="0.3">
      <c r="B77" s="76">
        <v>3</v>
      </c>
      <c r="C77" s="119"/>
      <c r="D77" s="120"/>
      <c r="E77" s="121"/>
    </row>
    <row r="78" spans="2:8" x14ac:dyDescent="0.3">
      <c r="B78" s="76">
        <v>4</v>
      </c>
      <c r="C78" s="119"/>
      <c r="D78" s="120"/>
      <c r="E78" s="121"/>
    </row>
    <row r="79" spans="2:8" x14ac:dyDescent="0.3">
      <c r="B79" s="76">
        <v>5</v>
      </c>
      <c r="C79" s="252"/>
      <c r="D79" s="253"/>
      <c r="E79" s="254"/>
    </row>
    <row r="80" spans="2:8" ht="72" customHeight="1" x14ac:dyDescent="0.3">
      <c r="B80" s="265" t="s">
        <v>359</v>
      </c>
      <c r="C80" s="264"/>
      <c r="D80" s="264"/>
      <c r="E80" s="264"/>
      <c r="F80" s="264"/>
    </row>
    <row r="82" spans="2:8" x14ac:dyDescent="0.3">
      <c r="B82" s="66" t="s">
        <v>151</v>
      </c>
    </row>
    <row r="83" spans="2:8" x14ac:dyDescent="0.3">
      <c r="C83" s="74"/>
      <c r="E83" s="74" t="s">
        <v>37</v>
      </c>
      <c r="H83" s="75" t="s">
        <v>174</v>
      </c>
    </row>
    <row r="84" spans="2:8" x14ac:dyDescent="0.3">
      <c r="B84" s="245" t="s">
        <v>46</v>
      </c>
      <c r="C84" s="245"/>
      <c r="D84" s="248"/>
      <c r="E84" s="248"/>
      <c r="H84" s="75">
        <f>IF(D84&gt;=5,2,IF(D84&gt;=1,1,IF(D84&lt;1,0,1)))</f>
        <v>0</v>
      </c>
    </row>
    <row r="85" spans="2:8" x14ac:dyDescent="0.3">
      <c r="B85" s="78" t="s">
        <v>14</v>
      </c>
      <c r="C85" s="245" t="s">
        <v>152</v>
      </c>
      <c r="D85" s="245"/>
      <c r="E85" s="245"/>
    </row>
    <row r="86" spans="2:8" x14ac:dyDescent="0.3">
      <c r="B86" s="76">
        <v>1</v>
      </c>
      <c r="C86" s="258" t="s">
        <v>208</v>
      </c>
      <c r="D86" s="258"/>
      <c r="E86" s="258"/>
    </row>
    <row r="87" spans="2:8" x14ac:dyDescent="0.3">
      <c r="B87" s="76">
        <v>2</v>
      </c>
      <c r="C87" s="255" t="s">
        <v>363</v>
      </c>
      <c r="D87" s="256"/>
      <c r="E87" s="257"/>
    </row>
    <row r="88" spans="2:8" x14ac:dyDescent="0.3">
      <c r="B88" s="76">
        <v>3</v>
      </c>
      <c r="C88" s="249"/>
      <c r="D88" s="250"/>
      <c r="E88" s="251"/>
    </row>
    <row r="89" spans="2:8" x14ac:dyDescent="0.3">
      <c r="B89" s="76">
        <v>4</v>
      </c>
      <c r="C89" s="242"/>
      <c r="D89" s="242"/>
      <c r="E89" s="242"/>
    </row>
    <row r="90" spans="2:8" x14ac:dyDescent="0.3">
      <c r="B90" s="76">
        <v>5</v>
      </c>
      <c r="C90" s="242"/>
      <c r="D90" s="242"/>
      <c r="E90" s="242"/>
    </row>
    <row r="91" spans="2:8" x14ac:dyDescent="0.3">
      <c r="B91" s="269" t="s">
        <v>345</v>
      </c>
      <c r="C91" s="269"/>
      <c r="D91" s="269"/>
      <c r="E91" s="269"/>
      <c r="F91" s="269"/>
    </row>
  </sheetData>
  <mergeCells count="62">
    <mergeCell ref="B91:F91"/>
    <mergeCell ref="B6:D6"/>
    <mergeCell ref="E23:E24"/>
    <mergeCell ref="F23:F24"/>
    <mergeCell ref="F6:G6"/>
    <mergeCell ref="B63:F63"/>
    <mergeCell ref="B69:F69"/>
    <mergeCell ref="B80:F80"/>
    <mergeCell ref="B84:C84"/>
    <mergeCell ref="D84:E84"/>
    <mergeCell ref="C85:E85"/>
    <mergeCell ref="B40:F40"/>
    <mergeCell ref="B67:C67"/>
    <mergeCell ref="B46:F46"/>
    <mergeCell ref="B57:F57"/>
    <mergeCell ref="C86:E86"/>
    <mergeCell ref="B37:D37"/>
    <mergeCell ref="B38:C38"/>
    <mergeCell ref="C89:E89"/>
    <mergeCell ref="C90:E90"/>
    <mergeCell ref="C52:E52"/>
    <mergeCell ref="C53:E53"/>
    <mergeCell ref="C56:E56"/>
    <mergeCell ref="C79:E79"/>
    <mergeCell ref="B73:C73"/>
    <mergeCell ref="D73:E73"/>
    <mergeCell ref="C74:E74"/>
    <mergeCell ref="C75:E75"/>
    <mergeCell ref="C88:E88"/>
    <mergeCell ref="B4:F4"/>
    <mergeCell ref="B13:F13"/>
    <mergeCell ref="B19:F19"/>
    <mergeCell ref="B26:F26"/>
    <mergeCell ref="B32:F32"/>
    <mergeCell ref="B18:C18"/>
    <mergeCell ref="B10:D10"/>
    <mergeCell ref="B23:D23"/>
    <mergeCell ref="B24:C24"/>
    <mergeCell ref="B25:C25"/>
    <mergeCell ref="B30:D30"/>
    <mergeCell ref="B31:D31"/>
    <mergeCell ref="B68:C68"/>
    <mergeCell ref="C87:E87"/>
    <mergeCell ref="C76:E76"/>
    <mergeCell ref="C51:E51"/>
    <mergeCell ref="B50:C50"/>
    <mergeCell ref="B2:F2"/>
    <mergeCell ref="B11:C11"/>
    <mergeCell ref="B12:C12"/>
    <mergeCell ref="B17:C17"/>
    <mergeCell ref="E59:E62"/>
    <mergeCell ref="B61:C61"/>
    <mergeCell ref="B62:C62"/>
    <mergeCell ref="E37:E38"/>
    <mergeCell ref="E10:E11"/>
    <mergeCell ref="F10:F11"/>
    <mergeCell ref="D50:E50"/>
    <mergeCell ref="C54:E54"/>
    <mergeCell ref="C55:E55"/>
    <mergeCell ref="B39:C39"/>
    <mergeCell ref="B44:C44"/>
    <mergeCell ref="B45:C45"/>
  </mergeCells>
  <phoneticPr fontId="1" type="noConversion"/>
  <dataValidations count="2">
    <dataValidation type="list" allowBlank="1" showInputMessage="1" showErrorMessage="1" sqref="D62">
      <formula1>"AAA, AA+, AA, AA-, A+, A, A-, A1, A2+, A2, A2-, A3+, A3, A3-, BBB+, BBB, BBB-, BB+, BB, BB-, B+, B, B-, CCC+이하, C이하"</formula1>
    </dataValidation>
    <dataValidation type="list" allowBlank="1" showInputMessage="1" showErrorMessage="1" sqref="B62:C62">
      <formula1>"회사채, 기업어음, 기업"</formula1>
    </dataValidation>
  </dataValidations>
  <pageMargins left="0.7" right="0.7" top="0.75" bottom="0.75" header="0.3" footer="0.3"/>
  <pageSetup paperSize="9" scale="59" orientation="portrait" r:id="rId1"/>
  <rowBreaks count="2" manualBreakCount="2">
    <brk id="32" max="16383" man="1"/>
    <brk id="57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zoomScaleNormal="100" zoomScaleSheetLayoutView="106" workbookViewId="0">
      <selection activeCell="J11" sqref="J11"/>
    </sheetView>
  </sheetViews>
  <sheetFormatPr defaultRowHeight="16.5" x14ac:dyDescent="0.3"/>
  <cols>
    <col min="1" max="1" width="3.125" customWidth="1"/>
    <col min="7" max="7" width="14.25" customWidth="1"/>
    <col min="10" max="10" width="17.5" customWidth="1"/>
    <col min="14" max="14" width="3.125" customWidth="1"/>
  </cols>
  <sheetData>
    <row r="1" spans="1:14" ht="24.95" customHeight="1" thickBot="1" x14ac:dyDescent="0.35">
      <c r="A1" s="122"/>
      <c r="B1" t="s">
        <v>54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</row>
    <row r="2" spans="1:14" ht="45" customHeight="1" thickBot="1" x14ac:dyDescent="0.35">
      <c r="A2" s="122"/>
      <c r="B2" s="125" t="s">
        <v>13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7"/>
      <c r="N2" s="122"/>
    </row>
    <row r="3" spans="1:14" x14ac:dyDescent="0.3">
      <c r="A3" s="122"/>
      <c r="B3" s="273" t="s">
        <v>346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122"/>
    </row>
    <row r="4" spans="1:14" ht="36" customHeight="1" x14ac:dyDescent="0.3">
      <c r="A4" s="122"/>
      <c r="B4" s="275" t="s">
        <v>364</v>
      </c>
      <c r="C4" s="275"/>
      <c r="D4" s="275"/>
      <c r="E4" s="275"/>
      <c r="F4" s="275"/>
      <c r="G4" s="275"/>
      <c r="H4" s="275"/>
      <c r="I4" s="275"/>
      <c r="J4" s="275"/>
      <c r="K4" s="275"/>
      <c r="L4" s="275"/>
      <c r="M4" s="275"/>
      <c r="N4" s="122"/>
    </row>
    <row r="5" spans="1:14" ht="17.25" thickBot="1" x14ac:dyDescent="0.35">
      <c r="A5" s="122"/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22"/>
    </row>
    <row r="6" spans="1:14" x14ac:dyDescent="0.3">
      <c r="A6" s="122"/>
      <c r="B6" s="277" t="s">
        <v>14</v>
      </c>
      <c r="C6" s="279" t="s">
        <v>15</v>
      </c>
      <c r="D6" s="279" t="s">
        <v>16</v>
      </c>
      <c r="E6" s="279" t="s">
        <v>17</v>
      </c>
      <c r="F6" s="279" t="s">
        <v>30</v>
      </c>
      <c r="G6" s="279"/>
      <c r="H6" s="279"/>
      <c r="I6" s="279"/>
      <c r="J6" s="279"/>
      <c r="K6" s="279"/>
      <c r="L6" s="279"/>
      <c r="M6" s="280"/>
      <c r="N6" s="122"/>
    </row>
    <row r="7" spans="1:14" x14ac:dyDescent="0.3">
      <c r="A7" s="122"/>
      <c r="B7" s="278"/>
      <c r="C7" s="276"/>
      <c r="D7" s="276"/>
      <c r="E7" s="276"/>
      <c r="F7" s="276" t="s">
        <v>18</v>
      </c>
      <c r="G7" s="276" t="s">
        <v>26</v>
      </c>
      <c r="H7" s="276" t="s">
        <v>7</v>
      </c>
      <c r="I7" s="276"/>
      <c r="J7" s="276"/>
      <c r="K7" s="276" t="s">
        <v>22</v>
      </c>
      <c r="L7" s="276" t="s">
        <v>23</v>
      </c>
      <c r="M7" s="281"/>
      <c r="N7" s="122"/>
    </row>
    <row r="8" spans="1:14" x14ac:dyDescent="0.3">
      <c r="A8" s="122"/>
      <c r="B8" s="278"/>
      <c r="C8" s="276"/>
      <c r="D8" s="276"/>
      <c r="E8" s="276"/>
      <c r="F8" s="276"/>
      <c r="G8" s="276"/>
      <c r="H8" s="8" t="s">
        <v>19</v>
      </c>
      <c r="I8" s="8" t="s">
        <v>20</v>
      </c>
      <c r="J8" s="8" t="s">
        <v>21</v>
      </c>
      <c r="K8" s="276"/>
      <c r="L8" s="8" t="s">
        <v>24</v>
      </c>
      <c r="M8" s="9" t="s">
        <v>25</v>
      </c>
      <c r="N8" s="122"/>
    </row>
    <row r="9" spans="1:14" ht="24.95" customHeight="1" x14ac:dyDescent="0.3">
      <c r="A9" s="122"/>
      <c r="B9" s="6">
        <v>1</v>
      </c>
      <c r="C9" s="36" t="s">
        <v>32</v>
      </c>
      <c r="D9" s="36" t="s">
        <v>29</v>
      </c>
      <c r="E9" s="36" t="s">
        <v>347</v>
      </c>
      <c r="F9" s="36" t="s">
        <v>31</v>
      </c>
      <c r="G9" s="36" t="s">
        <v>31</v>
      </c>
      <c r="H9" s="36"/>
      <c r="I9" s="36" t="s">
        <v>31</v>
      </c>
      <c r="J9" s="36"/>
      <c r="K9" s="36" t="s">
        <v>31</v>
      </c>
      <c r="L9" s="36" t="s">
        <v>31</v>
      </c>
      <c r="M9" s="37"/>
      <c r="N9" s="122"/>
    </row>
    <row r="10" spans="1:14" ht="24.95" customHeight="1" x14ac:dyDescent="0.3">
      <c r="A10" s="122"/>
      <c r="B10" s="6">
        <v>2</v>
      </c>
      <c r="C10" s="36" t="s">
        <v>327</v>
      </c>
      <c r="D10" s="36" t="s">
        <v>29</v>
      </c>
      <c r="E10" s="36" t="s">
        <v>347</v>
      </c>
      <c r="F10" s="36"/>
      <c r="G10" s="36"/>
      <c r="H10" s="36"/>
      <c r="I10" s="36"/>
      <c r="J10" s="36" t="s">
        <v>31</v>
      </c>
      <c r="K10" s="36"/>
      <c r="L10" s="36"/>
      <c r="M10" s="36" t="s">
        <v>31</v>
      </c>
      <c r="N10" s="122"/>
    </row>
    <row r="11" spans="1:14" ht="24.95" customHeight="1" x14ac:dyDescent="0.3">
      <c r="A11" s="122"/>
      <c r="B11" s="6">
        <v>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3"/>
      <c r="N11" s="122"/>
    </row>
    <row r="12" spans="1:14" ht="24.95" customHeight="1" x14ac:dyDescent="0.3">
      <c r="A12" s="122"/>
      <c r="B12" s="6">
        <v>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3"/>
      <c r="N12" s="122"/>
    </row>
    <row r="13" spans="1:14" ht="24.95" customHeight="1" x14ac:dyDescent="0.3">
      <c r="A13" s="122"/>
      <c r="B13" s="6">
        <v>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3"/>
      <c r="N13" s="122"/>
    </row>
    <row r="14" spans="1:14" ht="24.95" customHeight="1" x14ac:dyDescent="0.3">
      <c r="A14" s="122"/>
      <c r="B14" s="6">
        <v>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3"/>
      <c r="N14" s="122"/>
    </row>
    <row r="15" spans="1:14" ht="24.95" customHeight="1" x14ac:dyDescent="0.3">
      <c r="A15" s="122"/>
      <c r="B15" s="101">
        <v>7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3"/>
      <c r="N15" s="122"/>
    </row>
    <row r="16" spans="1:14" ht="24.95" customHeight="1" x14ac:dyDescent="0.3">
      <c r="A16" s="122"/>
      <c r="B16" s="101">
        <v>8</v>
      </c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3"/>
      <c r="N16" s="122"/>
    </row>
    <row r="17" spans="1:14" ht="24.95" customHeight="1" x14ac:dyDescent="0.3">
      <c r="A17" s="122"/>
      <c r="B17" s="101">
        <v>9</v>
      </c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3"/>
      <c r="N17" s="122"/>
    </row>
    <row r="18" spans="1:14" ht="24.95" customHeight="1" x14ac:dyDescent="0.3">
      <c r="A18" s="122"/>
      <c r="B18" s="101">
        <v>10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3"/>
      <c r="N18" s="122"/>
    </row>
    <row r="19" spans="1:14" ht="24.95" customHeight="1" x14ac:dyDescent="0.3">
      <c r="A19" s="122"/>
      <c r="B19" s="101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3"/>
      <c r="N19" s="122"/>
    </row>
    <row r="20" spans="1:14" ht="24.95" customHeight="1" x14ac:dyDescent="0.3">
      <c r="A20" s="122"/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3"/>
      <c r="N20" s="122"/>
    </row>
    <row r="21" spans="1:14" ht="24.95" customHeight="1" x14ac:dyDescent="0.3">
      <c r="A21" s="122"/>
      <c r="B21" s="101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3"/>
      <c r="N21" s="122"/>
    </row>
    <row r="22" spans="1:14" ht="24.95" customHeight="1" x14ac:dyDescent="0.3">
      <c r="A22" s="122"/>
      <c r="B22" s="101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3"/>
      <c r="N22" s="122"/>
    </row>
    <row r="23" spans="1:14" ht="24.95" customHeight="1" x14ac:dyDescent="0.3">
      <c r="A23" s="122"/>
      <c r="B23" s="101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3"/>
      <c r="N23" s="122"/>
    </row>
    <row r="24" spans="1:14" ht="24.95" customHeight="1" x14ac:dyDescent="0.3">
      <c r="A24" s="122"/>
      <c r="B24" s="101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3"/>
      <c r="N24" s="122"/>
    </row>
    <row r="25" spans="1:14" ht="24.95" customHeight="1" x14ac:dyDescent="0.3">
      <c r="A25" s="122"/>
      <c r="B25" s="101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3"/>
      <c r="N25" s="122"/>
    </row>
    <row r="26" spans="1:14" ht="24.95" customHeight="1" x14ac:dyDescent="0.3">
      <c r="A26" s="122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3"/>
      <c r="N26" s="122"/>
    </row>
    <row r="27" spans="1:14" ht="24.95" customHeight="1" x14ac:dyDescent="0.3">
      <c r="A27" s="122"/>
      <c r="B27" s="101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3"/>
      <c r="N27" s="122"/>
    </row>
    <row r="28" spans="1:14" ht="24.95" customHeight="1" x14ac:dyDescent="0.3">
      <c r="A28" s="122"/>
      <c r="B28" s="101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3"/>
      <c r="N28" s="122"/>
    </row>
    <row r="29" spans="1:14" ht="24.95" customHeight="1" x14ac:dyDescent="0.3">
      <c r="A29" s="122"/>
      <c r="B29" s="101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3"/>
      <c r="N29" s="122"/>
    </row>
    <row r="30" spans="1:14" ht="24.95" customHeight="1" x14ac:dyDescent="0.3">
      <c r="A30" s="122"/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3"/>
      <c r="N30" s="122"/>
    </row>
    <row r="31" spans="1:14" ht="24.95" customHeight="1" x14ac:dyDescent="0.3">
      <c r="A31" s="122"/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3"/>
      <c r="N31" s="122"/>
    </row>
    <row r="32" spans="1:14" ht="24.95" customHeight="1" x14ac:dyDescent="0.3">
      <c r="A32" s="122"/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3"/>
      <c r="N32" s="122"/>
    </row>
    <row r="33" spans="1:14" ht="24.95" customHeight="1" x14ac:dyDescent="0.3">
      <c r="A33" s="122"/>
      <c r="B33" s="101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3"/>
      <c r="N33" s="122"/>
    </row>
    <row r="34" spans="1:14" ht="24.95" customHeight="1" thickBot="1" x14ac:dyDescent="0.35">
      <c r="A34" s="122"/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5"/>
      <c r="N34" s="122"/>
    </row>
    <row r="35" spans="1:14" ht="24.95" customHeight="1" x14ac:dyDescent="0.3">
      <c r="A35" s="122"/>
      <c r="B35" s="274"/>
      <c r="C35" s="274"/>
      <c r="D35" s="274"/>
      <c r="E35" s="274"/>
      <c r="F35" s="274"/>
      <c r="G35" s="274"/>
      <c r="H35" s="274"/>
      <c r="I35" s="274"/>
      <c r="J35" s="274"/>
      <c r="K35" s="274"/>
      <c r="L35" s="274"/>
      <c r="M35" s="274"/>
      <c r="N35" s="122"/>
    </row>
  </sheetData>
  <mergeCells count="18">
    <mergeCell ref="L7:M7"/>
    <mergeCell ref="C1:M1"/>
    <mergeCell ref="B3:M3"/>
    <mergeCell ref="A1:A35"/>
    <mergeCell ref="N1:N35"/>
    <mergeCell ref="B35:M35"/>
    <mergeCell ref="B5:M5"/>
    <mergeCell ref="B4:M4"/>
    <mergeCell ref="F7:F8"/>
    <mergeCell ref="G7:G8"/>
    <mergeCell ref="K7:K8"/>
    <mergeCell ref="B2:M2"/>
    <mergeCell ref="B6:B8"/>
    <mergeCell ref="C6:C8"/>
    <mergeCell ref="D6:D8"/>
    <mergeCell ref="E6:E8"/>
    <mergeCell ref="F6:M6"/>
    <mergeCell ref="H7:J7"/>
  </mergeCells>
  <phoneticPr fontId="1" type="noConversion"/>
  <pageMargins left="0.7" right="0.7" top="0.75" bottom="0.75" header="0.3" footer="0.3"/>
  <pageSetup paperSize="9" scale="5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Normal="100" zoomScaleSheetLayoutView="91" workbookViewId="0">
      <selection activeCell="T18" sqref="T18"/>
    </sheetView>
  </sheetViews>
  <sheetFormatPr defaultRowHeight="16.5" x14ac:dyDescent="0.3"/>
  <cols>
    <col min="1" max="1" width="3.125" customWidth="1"/>
    <col min="2" max="5" width="5.875" customWidth="1"/>
    <col min="6" max="7" width="8.25" customWidth="1"/>
    <col min="8" max="9" width="5" customWidth="1"/>
    <col min="10" max="10" width="6.5" customWidth="1"/>
    <col min="11" max="11" width="8" customWidth="1"/>
    <col min="12" max="16" width="4" customWidth="1"/>
    <col min="17" max="17" width="12.5" customWidth="1"/>
    <col min="18" max="18" width="26.25" customWidth="1"/>
    <col min="19" max="19" width="3.125" customWidth="1"/>
  </cols>
  <sheetData>
    <row r="1" spans="1:19" ht="24.95" customHeight="1" thickBot="1" x14ac:dyDescent="0.35">
      <c r="A1" s="122"/>
      <c r="B1" t="s">
        <v>209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22"/>
    </row>
    <row r="2" spans="1:19" ht="45" customHeight="1" thickBot="1" x14ac:dyDescent="0.35">
      <c r="A2" s="122"/>
      <c r="B2" s="182" t="s">
        <v>210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4"/>
      <c r="S2" s="122"/>
    </row>
    <row r="3" spans="1:19" ht="24.95" customHeight="1" x14ac:dyDescent="0.3">
      <c r="A3" s="122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122"/>
    </row>
    <row r="4" spans="1:19" ht="28.5" customHeight="1" x14ac:dyDescent="0.3">
      <c r="A4" s="122"/>
      <c r="B4" s="296" t="s">
        <v>211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8"/>
      <c r="S4" s="122"/>
    </row>
    <row r="5" spans="1:19" ht="28.5" customHeight="1" x14ac:dyDescent="0.3">
      <c r="A5" s="122"/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1"/>
      <c r="S5" s="122"/>
    </row>
    <row r="6" spans="1:19" ht="17.25" customHeight="1" thickBot="1" x14ac:dyDescent="0.35">
      <c r="A6" s="122"/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122"/>
    </row>
    <row r="7" spans="1:19" ht="20.100000000000001" customHeight="1" x14ac:dyDescent="0.3">
      <c r="A7" s="122"/>
      <c r="B7" s="284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6"/>
      <c r="S7" s="122"/>
    </row>
    <row r="8" spans="1:19" ht="20.100000000000001" customHeight="1" x14ac:dyDescent="0.3">
      <c r="A8" s="122"/>
      <c r="B8" s="287" t="s">
        <v>224</v>
      </c>
      <c r="C8" s="290" t="s">
        <v>217</v>
      </c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1"/>
      <c r="S8" s="122"/>
    </row>
    <row r="9" spans="1:19" ht="20.100000000000001" customHeight="1" x14ac:dyDescent="0.3">
      <c r="A9" s="122"/>
      <c r="B9" s="287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1"/>
      <c r="S9" s="122"/>
    </row>
    <row r="10" spans="1:19" ht="20.100000000000001" customHeight="1" x14ac:dyDescent="0.3">
      <c r="A10" s="122"/>
      <c r="B10" s="287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1"/>
      <c r="S10" s="122"/>
    </row>
    <row r="11" spans="1:19" ht="20.100000000000001" customHeight="1" x14ac:dyDescent="0.3">
      <c r="A11" s="122"/>
      <c r="B11" s="287"/>
      <c r="C11" s="292" t="s">
        <v>219</v>
      </c>
      <c r="D11" s="293" t="s">
        <v>220</v>
      </c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4"/>
      <c r="S11" s="122"/>
    </row>
    <row r="12" spans="1:19" ht="20.100000000000001" customHeight="1" x14ac:dyDescent="0.3">
      <c r="A12" s="122"/>
      <c r="B12" s="287"/>
      <c r="C12" s="292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4"/>
      <c r="S12" s="122"/>
    </row>
    <row r="13" spans="1:19" ht="20.100000000000001" customHeight="1" x14ac:dyDescent="0.3">
      <c r="A13" s="122"/>
      <c r="B13" s="287"/>
      <c r="C13" s="100" t="s">
        <v>219</v>
      </c>
      <c r="D13" s="293" t="s">
        <v>221</v>
      </c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4"/>
      <c r="S13" s="122"/>
    </row>
    <row r="14" spans="1:19" ht="20.100000000000001" customHeight="1" x14ac:dyDescent="0.3">
      <c r="A14" s="122"/>
      <c r="B14" s="287"/>
      <c r="C14" s="100" t="s">
        <v>219</v>
      </c>
      <c r="D14" s="293" t="s">
        <v>222</v>
      </c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4"/>
      <c r="S14" s="122"/>
    </row>
    <row r="15" spans="1:19" ht="20.100000000000001" customHeight="1" x14ac:dyDescent="0.3">
      <c r="A15" s="122"/>
      <c r="B15" s="287"/>
      <c r="C15" s="100" t="s">
        <v>219</v>
      </c>
      <c r="D15" s="293" t="s">
        <v>223</v>
      </c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4"/>
      <c r="S15" s="122"/>
    </row>
    <row r="16" spans="1:19" ht="20.100000000000001" customHeight="1" x14ac:dyDescent="0.3">
      <c r="A16" s="122"/>
      <c r="B16" s="287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9"/>
      <c r="S16" s="122"/>
    </row>
    <row r="17" spans="1:19" ht="20.100000000000001" customHeight="1" x14ac:dyDescent="0.3">
      <c r="A17" s="122"/>
      <c r="B17" s="287" t="s">
        <v>225</v>
      </c>
      <c r="C17" s="290" t="s">
        <v>241</v>
      </c>
      <c r="D17" s="290"/>
      <c r="E17" s="290"/>
      <c r="F17" s="290"/>
      <c r="G17" s="290"/>
      <c r="H17" s="290"/>
      <c r="I17" s="290"/>
      <c r="J17" s="290"/>
      <c r="K17" s="290"/>
      <c r="L17" s="290"/>
      <c r="M17" s="290"/>
      <c r="N17" s="290"/>
      <c r="O17" s="290"/>
      <c r="P17" s="290"/>
      <c r="Q17" s="290"/>
      <c r="R17" s="291"/>
      <c r="S17" s="122"/>
    </row>
    <row r="18" spans="1:19" ht="20.100000000000001" customHeight="1" x14ac:dyDescent="0.3">
      <c r="A18" s="122"/>
      <c r="B18" s="287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1"/>
      <c r="S18" s="122"/>
    </row>
    <row r="19" spans="1:19" ht="20.100000000000001" customHeight="1" x14ac:dyDescent="0.3">
      <c r="A19" s="122"/>
      <c r="B19" s="287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1"/>
      <c r="S19" s="122"/>
    </row>
    <row r="20" spans="1:19" ht="20.100000000000001" customHeight="1" x14ac:dyDescent="0.3">
      <c r="A20" s="122"/>
      <c r="B20" s="287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9"/>
      <c r="S20" s="122"/>
    </row>
    <row r="21" spans="1:19" ht="20.100000000000001" customHeight="1" x14ac:dyDescent="0.3">
      <c r="A21" s="122"/>
      <c r="B21" s="287" t="s">
        <v>226</v>
      </c>
      <c r="C21" s="290" t="s">
        <v>240</v>
      </c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1"/>
      <c r="S21" s="122"/>
    </row>
    <row r="22" spans="1:19" ht="20.100000000000001" customHeight="1" x14ac:dyDescent="0.3">
      <c r="A22" s="122"/>
      <c r="B22" s="287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1"/>
      <c r="S22" s="122"/>
    </row>
    <row r="23" spans="1:19" ht="20.100000000000001" customHeight="1" x14ac:dyDescent="0.3">
      <c r="A23" s="122"/>
      <c r="B23" s="287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1"/>
      <c r="S23" s="122"/>
    </row>
    <row r="24" spans="1:19" ht="20.100000000000001" customHeight="1" x14ac:dyDescent="0.3">
      <c r="A24" s="122"/>
      <c r="B24" s="287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9"/>
      <c r="S24" s="122"/>
    </row>
    <row r="25" spans="1:19" ht="20.100000000000001" customHeight="1" x14ac:dyDescent="0.3">
      <c r="A25" s="122"/>
      <c r="B25" s="287" t="s">
        <v>227</v>
      </c>
      <c r="C25" s="290" t="s">
        <v>239</v>
      </c>
      <c r="D25" s="290"/>
      <c r="E25" s="290"/>
      <c r="F25" s="290"/>
      <c r="G25" s="290"/>
      <c r="H25" s="290"/>
      <c r="I25" s="290"/>
      <c r="J25" s="290"/>
      <c r="K25" s="290"/>
      <c r="L25" s="290"/>
      <c r="M25" s="290"/>
      <c r="N25" s="290"/>
      <c r="O25" s="290"/>
      <c r="P25" s="290"/>
      <c r="Q25" s="290"/>
      <c r="R25" s="291"/>
      <c r="S25" s="122"/>
    </row>
    <row r="26" spans="1:19" ht="20.100000000000001" customHeight="1" x14ac:dyDescent="0.3">
      <c r="A26" s="122"/>
      <c r="B26" s="287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  <c r="N26" s="290"/>
      <c r="O26" s="290"/>
      <c r="P26" s="290"/>
      <c r="Q26" s="290"/>
      <c r="R26" s="291"/>
      <c r="S26" s="122"/>
    </row>
    <row r="27" spans="1:19" ht="20.100000000000001" customHeight="1" x14ac:dyDescent="0.3">
      <c r="A27" s="122"/>
      <c r="B27" s="287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1"/>
      <c r="S27" s="122"/>
    </row>
    <row r="28" spans="1:19" ht="20.100000000000001" customHeight="1" x14ac:dyDescent="0.3">
      <c r="A28" s="122"/>
      <c r="B28" s="287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9"/>
      <c r="S28" s="122"/>
    </row>
    <row r="29" spans="1:19" ht="20.100000000000001" customHeight="1" x14ac:dyDescent="0.3">
      <c r="A29" s="122"/>
      <c r="B29" s="287" t="s">
        <v>228</v>
      </c>
      <c r="C29" s="290" t="s">
        <v>218</v>
      </c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1"/>
      <c r="S29" s="122"/>
    </row>
    <row r="30" spans="1:19" ht="20.100000000000001" customHeight="1" x14ac:dyDescent="0.3">
      <c r="A30" s="122"/>
      <c r="B30" s="287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  <c r="N30" s="290"/>
      <c r="O30" s="290"/>
      <c r="P30" s="290"/>
      <c r="Q30" s="290"/>
      <c r="R30" s="291"/>
      <c r="S30" s="122"/>
    </row>
    <row r="31" spans="1:19" ht="20.100000000000001" customHeight="1" thickBot="1" x14ac:dyDescent="0.35">
      <c r="A31" s="122"/>
      <c r="B31" s="287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1"/>
      <c r="S31" s="122"/>
    </row>
    <row r="32" spans="1:19" x14ac:dyDescent="0.3">
      <c r="A32" s="122"/>
      <c r="B32" s="283"/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122"/>
    </row>
    <row r="33" spans="1:19" ht="18.75" customHeight="1" x14ac:dyDescent="0.3">
      <c r="A33" s="122"/>
      <c r="B33" s="282" t="s">
        <v>348</v>
      </c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2"/>
      <c r="Q33" s="282"/>
      <c r="R33" s="282"/>
      <c r="S33" s="122"/>
    </row>
    <row r="34" spans="1:19" ht="18.75" customHeight="1" x14ac:dyDescent="0.3">
      <c r="A34" s="122"/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2"/>
      <c r="Q34" s="282"/>
      <c r="R34" s="282"/>
      <c r="S34" s="122"/>
    </row>
    <row r="35" spans="1:19" ht="24" customHeight="1" x14ac:dyDescent="0.3">
      <c r="A35" s="122"/>
      <c r="B35" s="144"/>
      <c r="C35" s="144" t="s">
        <v>212</v>
      </c>
      <c r="D35" s="144"/>
      <c r="E35" s="144"/>
      <c r="F35" s="144"/>
      <c r="G35" s="144" t="s">
        <v>213</v>
      </c>
      <c r="H35" s="144"/>
      <c r="I35" s="144"/>
      <c r="J35" s="144"/>
      <c r="K35" s="144"/>
      <c r="L35" s="144"/>
      <c r="M35" s="144"/>
      <c r="N35" s="144"/>
      <c r="O35" s="144"/>
      <c r="P35" s="144"/>
      <c r="Q35" s="144" t="s">
        <v>215</v>
      </c>
      <c r="R35" s="144"/>
      <c r="S35" s="122"/>
    </row>
    <row r="36" spans="1:19" ht="24" customHeight="1" x14ac:dyDescent="0.3">
      <c r="A36" s="122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22"/>
    </row>
    <row r="37" spans="1:19" ht="24" customHeight="1" x14ac:dyDescent="0.3">
      <c r="A37" s="122"/>
      <c r="B37" s="144"/>
      <c r="C37" s="144"/>
      <c r="D37" s="144"/>
      <c r="E37" s="144"/>
      <c r="F37" s="144"/>
      <c r="G37" s="144" t="s">
        <v>214</v>
      </c>
      <c r="H37" s="144"/>
      <c r="I37" s="144"/>
      <c r="J37" s="144"/>
      <c r="K37" s="144"/>
      <c r="L37" s="144"/>
      <c r="M37" s="144"/>
      <c r="N37" s="144"/>
      <c r="O37" s="144"/>
      <c r="P37" s="144"/>
      <c r="Q37" s="144" t="s">
        <v>216</v>
      </c>
      <c r="R37" s="144"/>
      <c r="S37" s="122"/>
    </row>
    <row r="38" spans="1:19" ht="18.75" customHeight="1" x14ac:dyDescent="0.3">
      <c r="A38" s="122"/>
      <c r="B38" s="303"/>
      <c r="C38" s="303"/>
      <c r="D38" s="303"/>
      <c r="E38" s="303"/>
      <c r="F38" s="303"/>
      <c r="G38" s="303"/>
      <c r="H38" s="303"/>
      <c r="I38" s="303"/>
      <c r="J38" s="303"/>
      <c r="K38" s="303"/>
      <c r="L38" s="303"/>
      <c r="M38" s="303"/>
      <c r="N38" s="303"/>
      <c r="O38" s="303"/>
      <c r="P38" s="303"/>
      <c r="Q38" s="303"/>
      <c r="R38" s="303"/>
      <c r="S38" s="122"/>
    </row>
    <row r="39" spans="1:19" ht="27" customHeight="1" x14ac:dyDescent="0.3">
      <c r="A39" s="122"/>
      <c r="B39" s="185" t="s">
        <v>56</v>
      </c>
      <c r="C39" s="185"/>
      <c r="D39" s="185"/>
      <c r="E39" s="185"/>
      <c r="F39" s="185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</row>
    <row r="40" spans="1:19" ht="24.95" customHeight="1" x14ac:dyDescent="0.3">
      <c r="A40" s="122"/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</row>
  </sheetData>
  <mergeCells count="45">
    <mergeCell ref="S1:S40"/>
    <mergeCell ref="B38:R38"/>
    <mergeCell ref="B35:B37"/>
    <mergeCell ref="B33:R33"/>
    <mergeCell ref="C35:E37"/>
    <mergeCell ref="G35:H35"/>
    <mergeCell ref="I35:P35"/>
    <mergeCell ref="Q35:R35"/>
    <mergeCell ref="G37:H37"/>
    <mergeCell ref="I37:P37"/>
    <mergeCell ref="Q37:R37"/>
    <mergeCell ref="F35:F37"/>
    <mergeCell ref="B21:B23"/>
    <mergeCell ref="C21:R23"/>
    <mergeCell ref="B25:B27"/>
    <mergeCell ref="C25:R27"/>
    <mergeCell ref="B28:R28"/>
    <mergeCell ref="B39:F39"/>
    <mergeCell ref="D1:R1"/>
    <mergeCell ref="B3:R3"/>
    <mergeCell ref="A1:A40"/>
    <mergeCell ref="B29:B31"/>
    <mergeCell ref="C29:R31"/>
    <mergeCell ref="D13:R13"/>
    <mergeCell ref="D14:R14"/>
    <mergeCell ref="D15:R15"/>
    <mergeCell ref="B17:B19"/>
    <mergeCell ref="C17:R19"/>
    <mergeCell ref="B2:R2"/>
    <mergeCell ref="B4:R5"/>
    <mergeCell ref="B6:R6"/>
    <mergeCell ref="B8:B10"/>
    <mergeCell ref="B7:R7"/>
    <mergeCell ref="B11:B15"/>
    <mergeCell ref="B16:R16"/>
    <mergeCell ref="B20:R20"/>
    <mergeCell ref="B24:R24"/>
    <mergeCell ref="C8:R10"/>
    <mergeCell ref="C11:C12"/>
    <mergeCell ref="D11:R12"/>
    <mergeCell ref="B40:F40"/>
    <mergeCell ref="G39:R40"/>
    <mergeCell ref="G36:R36"/>
    <mergeCell ref="B34:R34"/>
    <mergeCell ref="B32:R32"/>
  </mergeCells>
  <phoneticPr fontId="1" type="noConversion"/>
  <pageMargins left="0.7" right="0.7" top="0.75" bottom="0.75" header="0.3" footer="0.3"/>
  <pageSetup paperSize="9" scale="62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zoomScaleNormal="100" zoomScaleSheetLayoutView="91" workbookViewId="0">
      <selection activeCell="V12" sqref="V12"/>
    </sheetView>
  </sheetViews>
  <sheetFormatPr defaultRowHeight="16.5" x14ac:dyDescent="0.3"/>
  <cols>
    <col min="1" max="1" width="3.125" customWidth="1"/>
    <col min="2" max="5" width="5.875" customWidth="1"/>
    <col min="6" max="7" width="8.25" customWidth="1"/>
    <col min="8" max="9" width="5" customWidth="1"/>
    <col min="10" max="10" width="6.5" customWidth="1"/>
    <col min="11" max="11" width="8" customWidth="1"/>
    <col min="12" max="16" width="4" customWidth="1"/>
    <col min="17" max="17" width="12.5" customWidth="1"/>
    <col min="18" max="18" width="31.125" customWidth="1"/>
    <col min="19" max="19" width="3.125" customWidth="1"/>
  </cols>
  <sheetData>
    <row r="1" spans="1:19" ht="24.95" customHeight="1" thickBot="1" x14ac:dyDescent="0.35">
      <c r="A1" s="122"/>
      <c r="B1" t="s">
        <v>229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22"/>
    </row>
    <row r="2" spans="1:19" ht="45" customHeight="1" thickBot="1" x14ac:dyDescent="0.35">
      <c r="A2" s="122"/>
      <c r="B2" s="182" t="s">
        <v>230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4"/>
      <c r="S2" s="122"/>
    </row>
    <row r="3" spans="1:19" ht="24.95" customHeight="1" x14ac:dyDescent="0.3">
      <c r="A3" s="122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122"/>
    </row>
    <row r="4" spans="1:19" ht="28.5" customHeight="1" x14ac:dyDescent="0.3">
      <c r="A4" s="122"/>
      <c r="B4" s="296" t="s">
        <v>237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8"/>
      <c r="S4" s="122"/>
    </row>
    <row r="5" spans="1:19" ht="28.5" customHeight="1" x14ac:dyDescent="0.3">
      <c r="A5" s="122"/>
      <c r="B5" s="299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1"/>
      <c r="S5" s="122"/>
    </row>
    <row r="6" spans="1:19" ht="17.25" customHeight="1" thickBot="1" x14ac:dyDescent="0.35">
      <c r="A6" s="122"/>
      <c r="B6" s="302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122"/>
    </row>
    <row r="7" spans="1:19" ht="20.100000000000001" customHeight="1" x14ac:dyDescent="0.3">
      <c r="A7" s="122"/>
      <c r="B7" s="287" t="s">
        <v>224</v>
      </c>
      <c r="C7" s="290" t="s">
        <v>231</v>
      </c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1"/>
      <c r="S7" s="122"/>
    </row>
    <row r="8" spans="1:19" ht="20.100000000000001" customHeight="1" x14ac:dyDescent="0.3">
      <c r="A8" s="122"/>
      <c r="B8" s="287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1"/>
      <c r="S8" s="122"/>
    </row>
    <row r="9" spans="1:19" ht="20.100000000000001" customHeight="1" x14ac:dyDescent="0.3">
      <c r="A9" s="122"/>
      <c r="B9" s="287" t="s">
        <v>225</v>
      </c>
      <c r="C9" s="290" t="s">
        <v>232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1"/>
      <c r="S9" s="122"/>
    </row>
    <row r="10" spans="1:19" ht="20.100000000000001" customHeight="1" x14ac:dyDescent="0.3">
      <c r="A10" s="122"/>
      <c r="B10" s="287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1"/>
      <c r="S10" s="122"/>
    </row>
    <row r="11" spans="1:19" ht="20.100000000000001" customHeight="1" x14ac:dyDescent="0.3">
      <c r="A11" s="122"/>
      <c r="B11" s="287" t="s">
        <v>226</v>
      </c>
      <c r="C11" s="290" t="s">
        <v>233</v>
      </c>
      <c r="D11" s="290"/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1"/>
      <c r="S11" s="122"/>
    </row>
    <row r="12" spans="1:19" ht="20.100000000000001" customHeight="1" x14ac:dyDescent="0.3">
      <c r="A12" s="122"/>
      <c r="B12" s="287"/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1"/>
      <c r="S12" s="122"/>
    </row>
    <row r="13" spans="1:19" ht="20.100000000000001" customHeight="1" x14ac:dyDescent="0.3">
      <c r="A13" s="122"/>
      <c r="B13" s="287" t="s">
        <v>227</v>
      </c>
      <c r="C13" s="290" t="s">
        <v>234</v>
      </c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1"/>
      <c r="S13" s="122"/>
    </row>
    <row r="14" spans="1:19" ht="20.100000000000001" customHeight="1" x14ac:dyDescent="0.3">
      <c r="A14" s="122"/>
      <c r="B14" s="287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1"/>
      <c r="S14" s="122"/>
    </row>
    <row r="15" spans="1:19" ht="20.100000000000001" customHeight="1" x14ac:dyDescent="0.3">
      <c r="A15" s="122"/>
      <c r="B15" s="287" t="s">
        <v>228</v>
      </c>
      <c r="C15" s="290" t="s">
        <v>235</v>
      </c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1"/>
      <c r="S15" s="122"/>
    </row>
    <row r="16" spans="1:19" ht="20.100000000000001" customHeight="1" thickBot="1" x14ac:dyDescent="0.35">
      <c r="A16" s="122"/>
      <c r="B16" s="287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1"/>
      <c r="S16" s="122"/>
    </row>
    <row r="17" spans="1:19" ht="20.100000000000001" customHeight="1" x14ac:dyDescent="0.3">
      <c r="A17" s="122"/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122"/>
    </row>
    <row r="18" spans="1:19" ht="20.100000000000001" customHeight="1" x14ac:dyDescent="0.3">
      <c r="A18" s="122"/>
      <c r="B18" s="305" t="s">
        <v>238</v>
      </c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7"/>
      <c r="S18" s="122"/>
    </row>
    <row r="19" spans="1:19" ht="20.100000000000001" customHeight="1" x14ac:dyDescent="0.3">
      <c r="A19" s="122"/>
      <c r="B19" s="308"/>
      <c r="C19" s="309"/>
      <c r="D19" s="309"/>
      <c r="E19" s="309"/>
      <c r="F19" s="309"/>
      <c r="G19" s="309"/>
      <c r="H19" s="309"/>
      <c r="I19" s="309"/>
      <c r="J19" s="309"/>
      <c r="K19" s="309"/>
      <c r="L19" s="309"/>
      <c r="M19" s="309"/>
      <c r="N19" s="309"/>
      <c r="O19" s="309"/>
      <c r="P19" s="309"/>
      <c r="Q19" s="309"/>
      <c r="R19" s="310"/>
      <c r="S19" s="122"/>
    </row>
    <row r="20" spans="1:19" ht="20.100000000000001" customHeight="1" x14ac:dyDescent="0.3">
      <c r="A20" s="122"/>
      <c r="B20" s="311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3"/>
      <c r="S20" s="122"/>
    </row>
    <row r="21" spans="1:19" x14ac:dyDescent="0.3">
      <c r="A21" s="122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122"/>
    </row>
    <row r="22" spans="1:19" ht="18.75" customHeight="1" x14ac:dyDescent="0.3">
      <c r="A22" s="122"/>
      <c r="B22" s="282" t="s">
        <v>348</v>
      </c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  <c r="P22" s="282"/>
      <c r="Q22" s="282"/>
      <c r="R22" s="282"/>
      <c r="S22" s="122"/>
    </row>
    <row r="23" spans="1:19" ht="18.75" customHeight="1" x14ac:dyDescent="0.3">
      <c r="A23" s="122"/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122"/>
    </row>
    <row r="24" spans="1:19" ht="24" customHeight="1" x14ac:dyDescent="0.3">
      <c r="A24" s="122"/>
      <c r="B24" s="144"/>
      <c r="C24" s="144" t="s">
        <v>236</v>
      </c>
      <c r="D24" s="144"/>
      <c r="E24" s="144"/>
      <c r="F24" s="144"/>
      <c r="G24" s="144" t="s">
        <v>213</v>
      </c>
      <c r="H24" s="144"/>
      <c r="I24" s="144"/>
      <c r="J24" s="144"/>
      <c r="K24" s="144"/>
      <c r="L24" s="144"/>
      <c r="M24" s="144"/>
      <c r="N24" s="144"/>
      <c r="O24" s="144"/>
      <c r="P24" s="144"/>
      <c r="Q24" s="144" t="s">
        <v>215</v>
      </c>
      <c r="R24" s="144"/>
      <c r="S24" s="122"/>
    </row>
    <row r="25" spans="1:19" ht="24" customHeight="1" x14ac:dyDescent="0.3">
      <c r="A25" s="122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22"/>
    </row>
    <row r="26" spans="1:19" ht="24" customHeight="1" x14ac:dyDescent="0.3">
      <c r="A26" s="122"/>
      <c r="B26" s="144"/>
      <c r="C26" s="144"/>
      <c r="D26" s="144"/>
      <c r="E26" s="144"/>
      <c r="F26" s="144"/>
      <c r="G26" s="144" t="s">
        <v>214</v>
      </c>
      <c r="H26" s="144"/>
      <c r="I26" s="144"/>
      <c r="J26" s="144"/>
      <c r="K26" s="144"/>
      <c r="L26" s="144"/>
      <c r="M26" s="144"/>
      <c r="N26" s="144"/>
      <c r="O26" s="144"/>
      <c r="P26" s="144"/>
      <c r="Q26" s="144" t="s">
        <v>216</v>
      </c>
      <c r="R26" s="144"/>
      <c r="S26" s="122"/>
    </row>
    <row r="27" spans="1:19" ht="18.75" customHeight="1" x14ac:dyDescent="0.3">
      <c r="A27" s="122"/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122"/>
    </row>
    <row r="28" spans="1:19" ht="27" x14ac:dyDescent="0.3">
      <c r="A28" s="122"/>
      <c r="B28" s="185" t="s">
        <v>56</v>
      </c>
      <c r="C28" s="185"/>
      <c r="D28" s="185"/>
      <c r="E28" s="185"/>
      <c r="F28" s="185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</row>
    <row r="29" spans="1:19" ht="24.95" customHeight="1" x14ac:dyDescent="0.3">
      <c r="A29" s="122"/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</row>
  </sheetData>
  <mergeCells count="36">
    <mergeCell ref="B2:R2"/>
    <mergeCell ref="B6:R6"/>
    <mergeCell ref="C7:R8"/>
    <mergeCell ref="C9:R10"/>
    <mergeCell ref="B22:R22"/>
    <mergeCell ref="C24:E26"/>
    <mergeCell ref="B28:F28"/>
    <mergeCell ref="G24:H24"/>
    <mergeCell ref="G25:R25"/>
    <mergeCell ref="B7:B8"/>
    <mergeCell ref="G26:H26"/>
    <mergeCell ref="I24:P24"/>
    <mergeCell ref="I26:P26"/>
    <mergeCell ref="Q24:R24"/>
    <mergeCell ref="Q26:R26"/>
    <mergeCell ref="C11:R12"/>
    <mergeCell ref="C13:R14"/>
    <mergeCell ref="B13:B14"/>
    <mergeCell ref="B15:B16"/>
    <mergeCell ref="C15:R16"/>
    <mergeCell ref="A1:A29"/>
    <mergeCell ref="S1:S29"/>
    <mergeCell ref="B29:F29"/>
    <mergeCell ref="G28:R29"/>
    <mergeCell ref="B27:R27"/>
    <mergeCell ref="F24:F26"/>
    <mergeCell ref="B24:B26"/>
    <mergeCell ref="B21:R21"/>
    <mergeCell ref="B17:R17"/>
    <mergeCell ref="B4:R5"/>
    <mergeCell ref="B18:R20"/>
    <mergeCell ref="D1:R1"/>
    <mergeCell ref="B3:R3"/>
    <mergeCell ref="B23:R23"/>
    <mergeCell ref="B9:B10"/>
    <mergeCell ref="B11:B12"/>
  </mergeCells>
  <phoneticPr fontId="1" type="noConversion"/>
  <pageMargins left="0.7" right="0.7" top="0.75" bottom="0.75" header="0.3" footer="0.3"/>
  <pageSetup paperSize="9" scale="6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Normal="100" zoomScaleSheetLayoutView="91" workbookViewId="0">
      <selection activeCell="S13" sqref="S13"/>
    </sheetView>
  </sheetViews>
  <sheetFormatPr defaultRowHeight="16.5" x14ac:dyDescent="0.3"/>
  <cols>
    <col min="1" max="1" width="3.125" customWidth="1"/>
    <col min="2" max="5" width="5.875" customWidth="1"/>
    <col min="6" max="7" width="8.25" customWidth="1"/>
    <col min="8" max="9" width="5" customWidth="1"/>
    <col min="10" max="10" width="6.5" customWidth="1"/>
    <col min="11" max="11" width="8" customWidth="1"/>
    <col min="12" max="16" width="4" customWidth="1"/>
    <col min="17" max="17" width="26.875" customWidth="1"/>
    <col min="18" max="18" width="3.125" customWidth="1"/>
  </cols>
  <sheetData>
    <row r="1" spans="1:18" ht="24.95" customHeight="1" thickBot="1" x14ac:dyDescent="0.35">
      <c r="A1" s="122"/>
      <c r="B1" t="s">
        <v>242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22"/>
    </row>
    <row r="2" spans="1:18" ht="45" customHeight="1" thickBot="1" x14ac:dyDescent="0.35">
      <c r="A2" s="122"/>
      <c r="B2" s="182" t="s">
        <v>243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4"/>
      <c r="R2" s="122"/>
    </row>
    <row r="3" spans="1:18" ht="24.95" customHeight="1" x14ac:dyDescent="0.3">
      <c r="A3" s="122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122"/>
    </row>
    <row r="4" spans="1:18" ht="28.5" customHeight="1" x14ac:dyDescent="0.3">
      <c r="A4" s="122"/>
      <c r="B4" s="296" t="s">
        <v>349</v>
      </c>
      <c r="C4" s="297"/>
      <c r="D4" s="297"/>
      <c r="E4" s="297"/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8"/>
      <c r="R4" s="122"/>
    </row>
    <row r="5" spans="1:18" ht="28.5" customHeight="1" x14ac:dyDescent="0.3">
      <c r="A5" s="122"/>
      <c r="B5" s="324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25"/>
      <c r="P5" s="325"/>
      <c r="Q5" s="326"/>
      <c r="R5" s="122"/>
    </row>
    <row r="6" spans="1:18" ht="17.25" customHeight="1" x14ac:dyDescent="0.3">
      <c r="A6" s="122"/>
      <c r="B6" s="324"/>
      <c r="C6" s="325"/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25"/>
      <c r="P6" s="325"/>
      <c r="Q6" s="326"/>
      <c r="R6" s="122"/>
    </row>
    <row r="7" spans="1:18" ht="20.100000000000001" customHeight="1" x14ac:dyDescent="0.3">
      <c r="A7" s="122"/>
      <c r="B7" s="324"/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6"/>
      <c r="R7" s="122"/>
    </row>
    <row r="8" spans="1:18" ht="20.100000000000001" customHeight="1" x14ac:dyDescent="0.3">
      <c r="A8" s="122"/>
      <c r="B8" s="324"/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6"/>
      <c r="R8" s="122"/>
    </row>
    <row r="9" spans="1:18" ht="20.100000000000001" customHeight="1" x14ac:dyDescent="0.3">
      <c r="A9" s="122"/>
      <c r="B9" s="324"/>
      <c r="C9" s="325"/>
      <c r="D9" s="325"/>
      <c r="E9" s="325"/>
      <c r="F9" s="325"/>
      <c r="G9" s="325"/>
      <c r="H9" s="325"/>
      <c r="I9" s="325"/>
      <c r="J9" s="325"/>
      <c r="K9" s="325"/>
      <c r="L9" s="325"/>
      <c r="M9" s="325"/>
      <c r="N9" s="325"/>
      <c r="O9" s="325"/>
      <c r="P9" s="325"/>
      <c r="Q9" s="326"/>
      <c r="R9" s="122"/>
    </row>
    <row r="10" spans="1:18" ht="20.100000000000001" customHeight="1" x14ac:dyDescent="0.3">
      <c r="A10" s="122"/>
      <c r="B10" s="299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1"/>
      <c r="R10" s="122"/>
    </row>
    <row r="11" spans="1:18" ht="20.100000000000001" customHeight="1" x14ac:dyDescent="0.3">
      <c r="A11" s="122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122"/>
    </row>
    <row r="12" spans="1:18" ht="20.100000000000001" customHeight="1" x14ac:dyDescent="0.3">
      <c r="A12" s="122"/>
      <c r="B12" s="315" t="s">
        <v>292</v>
      </c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7"/>
      <c r="R12" s="122"/>
    </row>
    <row r="13" spans="1:18" ht="20.100000000000001" customHeight="1" x14ac:dyDescent="0.3">
      <c r="A13" s="122"/>
      <c r="B13" s="318"/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20"/>
      <c r="R13" s="122"/>
    </row>
    <row r="14" spans="1:18" ht="20.100000000000001" customHeight="1" x14ac:dyDescent="0.3">
      <c r="A14" s="122"/>
      <c r="B14" s="318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  <c r="O14" s="319"/>
      <c r="P14" s="319"/>
      <c r="Q14" s="320"/>
      <c r="R14" s="122"/>
    </row>
    <row r="15" spans="1:18" ht="20.100000000000001" customHeight="1" x14ac:dyDescent="0.3">
      <c r="A15" s="122"/>
      <c r="B15" s="318"/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20"/>
      <c r="R15" s="122"/>
    </row>
    <row r="16" spans="1:18" ht="20.100000000000001" customHeight="1" x14ac:dyDescent="0.3">
      <c r="A16" s="122"/>
      <c r="B16" s="318"/>
      <c r="C16" s="319"/>
      <c r="D16" s="319"/>
      <c r="E16" s="319"/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20"/>
      <c r="R16" s="122"/>
    </row>
    <row r="17" spans="1:18" ht="20.100000000000001" customHeight="1" x14ac:dyDescent="0.3">
      <c r="A17" s="122"/>
      <c r="B17" s="318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20"/>
      <c r="R17" s="122"/>
    </row>
    <row r="18" spans="1:18" ht="20.100000000000001" customHeight="1" x14ac:dyDescent="0.3">
      <c r="A18" s="122"/>
      <c r="B18" s="318"/>
      <c r="C18" s="319"/>
      <c r="D18" s="319"/>
      <c r="E18" s="319"/>
      <c r="F18" s="319"/>
      <c r="G18" s="319"/>
      <c r="H18" s="319"/>
      <c r="I18" s="319"/>
      <c r="J18" s="319"/>
      <c r="K18" s="319"/>
      <c r="L18" s="319"/>
      <c r="M18" s="319"/>
      <c r="N18" s="319"/>
      <c r="O18" s="319"/>
      <c r="P18" s="319"/>
      <c r="Q18" s="320"/>
      <c r="R18" s="122"/>
    </row>
    <row r="19" spans="1:18" ht="20.100000000000001" customHeight="1" x14ac:dyDescent="0.3">
      <c r="A19" s="122"/>
      <c r="B19" s="318"/>
      <c r="C19" s="319"/>
      <c r="D19" s="319"/>
      <c r="E19" s="319"/>
      <c r="F19" s="319"/>
      <c r="G19" s="319"/>
      <c r="H19" s="319"/>
      <c r="I19" s="319"/>
      <c r="J19" s="319"/>
      <c r="K19" s="319"/>
      <c r="L19" s="319"/>
      <c r="M19" s="319"/>
      <c r="N19" s="319"/>
      <c r="O19" s="319"/>
      <c r="P19" s="319"/>
      <c r="Q19" s="320"/>
      <c r="R19" s="122"/>
    </row>
    <row r="20" spans="1:18" ht="20.100000000000001" customHeight="1" x14ac:dyDescent="0.3">
      <c r="A20" s="122"/>
      <c r="B20" s="318"/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20"/>
      <c r="R20" s="122"/>
    </row>
    <row r="21" spans="1:18" ht="20.100000000000001" customHeight="1" x14ac:dyDescent="0.3">
      <c r="A21" s="122"/>
      <c r="B21" s="318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20"/>
      <c r="R21" s="122"/>
    </row>
    <row r="22" spans="1:18" ht="20.100000000000001" customHeight="1" x14ac:dyDescent="0.3">
      <c r="A22" s="122"/>
      <c r="B22" s="318"/>
      <c r="C22" s="319"/>
      <c r="D22" s="319"/>
      <c r="E22" s="319"/>
      <c r="F22" s="319"/>
      <c r="G22" s="319"/>
      <c r="H22" s="319"/>
      <c r="I22" s="319"/>
      <c r="J22" s="319"/>
      <c r="K22" s="319"/>
      <c r="L22" s="319"/>
      <c r="M22" s="319"/>
      <c r="N22" s="319"/>
      <c r="O22" s="319"/>
      <c r="P22" s="319"/>
      <c r="Q22" s="320"/>
      <c r="R22" s="122"/>
    </row>
    <row r="23" spans="1:18" ht="20.100000000000001" customHeight="1" x14ac:dyDescent="0.3">
      <c r="A23" s="122"/>
      <c r="B23" s="318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20"/>
      <c r="R23" s="122"/>
    </row>
    <row r="24" spans="1:18" ht="20.100000000000001" customHeight="1" x14ac:dyDescent="0.3">
      <c r="A24" s="122"/>
      <c r="B24" s="318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20"/>
      <c r="R24" s="122"/>
    </row>
    <row r="25" spans="1:18" ht="20.100000000000001" customHeight="1" x14ac:dyDescent="0.3">
      <c r="A25" s="122"/>
      <c r="B25" s="318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20"/>
      <c r="R25" s="122"/>
    </row>
    <row r="26" spans="1:18" ht="20.100000000000001" customHeight="1" x14ac:dyDescent="0.3">
      <c r="A26" s="122"/>
      <c r="B26" s="318"/>
      <c r="C26" s="319"/>
      <c r="D26" s="319"/>
      <c r="E26" s="319"/>
      <c r="F26" s="319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20"/>
      <c r="R26" s="122"/>
    </row>
    <row r="27" spans="1:18" ht="20.100000000000001" customHeight="1" x14ac:dyDescent="0.3">
      <c r="A27" s="122"/>
      <c r="B27" s="318"/>
      <c r="C27" s="319"/>
      <c r="D27" s="319"/>
      <c r="E27" s="319"/>
      <c r="F27" s="319"/>
      <c r="G27" s="319"/>
      <c r="H27" s="319"/>
      <c r="I27" s="319"/>
      <c r="J27" s="319"/>
      <c r="K27" s="319"/>
      <c r="L27" s="319"/>
      <c r="M27" s="319"/>
      <c r="N27" s="319"/>
      <c r="O27" s="319"/>
      <c r="P27" s="319"/>
      <c r="Q27" s="320"/>
      <c r="R27" s="122"/>
    </row>
    <row r="28" spans="1:18" ht="20.100000000000001" customHeight="1" x14ac:dyDescent="0.3">
      <c r="A28" s="122"/>
      <c r="B28" s="318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20"/>
      <c r="R28" s="122"/>
    </row>
    <row r="29" spans="1:18" ht="20.100000000000001" customHeight="1" x14ac:dyDescent="0.3">
      <c r="A29" s="122"/>
      <c r="B29" s="318"/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  <c r="N29" s="319"/>
      <c r="O29" s="319"/>
      <c r="P29" s="319"/>
      <c r="Q29" s="320"/>
      <c r="R29" s="122"/>
    </row>
    <row r="30" spans="1:18" ht="20.100000000000001" customHeight="1" x14ac:dyDescent="0.3">
      <c r="A30" s="122"/>
      <c r="B30" s="318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20"/>
      <c r="R30" s="122"/>
    </row>
    <row r="31" spans="1:18" ht="20.100000000000001" customHeight="1" x14ac:dyDescent="0.3">
      <c r="A31" s="122"/>
      <c r="B31" s="321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322"/>
      <c r="O31" s="322"/>
      <c r="P31" s="322"/>
      <c r="Q31" s="323"/>
      <c r="R31" s="122"/>
    </row>
    <row r="32" spans="1:18" ht="24.95" customHeight="1" x14ac:dyDescent="0.3">
      <c r="A32" s="122"/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314"/>
      <c r="P32" s="314"/>
      <c r="Q32" s="314"/>
      <c r="R32" s="122"/>
    </row>
  </sheetData>
  <mergeCells count="9">
    <mergeCell ref="A1:A32"/>
    <mergeCell ref="R1:R32"/>
    <mergeCell ref="B32:Q32"/>
    <mergeCell ref="B12:Q31"/>
    <mergeCell ref="D1:Q1"/>
    <mergeCell ref="B3:Q3"/>
    <mergeCell ref="B11:Q11"/>
    <mergeCell ref="B4:Q10"/>
    <mergeCell ref="B2:Q2"/>
  </mergeCells>
  <phoneticPr fontId="1" type="noConversion"/>
  <pageMargins left="0.7" right="0.7" top="0.75" bottom="0.75" header="0.3" footer="0.3"/>
  <pageSetup paperSize="9" scale="60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C9" sqref="C9"/>
    </sheetView>
  </sheetViews>
  <sheetFormatPr defaultRowHeight="16.5" x14ac:dyDescent="0.3"/>
  <cols>
    <col min="2" max="2" width="18.5" customWidth="1"/>
    <col min="4" max="4" width="9" customWidth="1"/>
    <col min="9" max="9" width="12.25" customWidth="1"/>
    <col min="10" max="10" width="9" style="62"/>
  </cols>
  <sheetData>
    <row r="1" spans="1:15" x14ac:dyDescent="0.3">
      <c r="A1" s="38" t="s">
        <v>172</v>
      </c>
      <c r="B1" s="39"/>
      <c r="C1" s="40"/>
      <c r="D1" s="40"/>
      <c r="E1" s="40"/>
      <c r="F1" s="40"/>
      <c r="G1" s="39"/>
      <c r="H1" s="39"/>
      <c r="I1" s="41" t="s">
        <v>202</v>
      </c>
      <c r="J1" s="93" t="s">
        <v>201</v>
      </c>
      <c r="K1" s="40"/>
      <c r="L1" s="40"/>
      <c r="M1" s="40"/>
      <c r="N1" s="40"/>
    </row>
    <row r="2" spans="1:15" x14ac:dyDescent="0.3">
      <c r="A2" s="327" t="s">
        <v>155</v>
      </c>
      <c r="B2" s="41" t="s">
        <v>156</v>
      </c>
      <c r="C2" s="42"/>
      <c r="D2" s="42"/>
      <c r="E2" s="49"/>
      <c r="F2" s="49"/>
      <c r="G2" s="64"/>
      <c r="H2" s="50"/>
      <c r="I2" s="56" t="s">
        <v>181</v>
      </c>
      <c r="J2" s="94">
        <v>5</v>
      </c>
      <c r="K2" s="49"/>
      <c r="L2" s="49"/>
      <c r="M2" s="49"/>
      <c r="N2" s="49"/>
    </row>
    <row r="3" spans="1:15" x14ac:dyDescent="0.3">
      <c r="A3" s="327"/>
      <c r="B3" s="43" t="s">
        <v>157</v>
      </c>
      <c r="C3" s="44"/>
      <c r="D3" s="44"/>
      <c r="E3" s="54"/>
      <c r="F3" s="54"/>
      <c r="G3" s="64"/>
      <c r="H3" s="60"/>
      <c r="I3" s="56" t="s">
        <v>182</v>
      </c>
      <c r="J3" s="94">
        <v>4</v>
      </c>
      <c r="K3" s="54"/>
      <c r="L3" s="54"/>
      <c r="M3" s="64"/>
      <c r="N3" s="54"/>
    </row>
    <row r="4" spans="1:15" x14ac:dyDescent="0.3">
      <c r="A4" s="327"/>
      <c r="B4" s="41" t="s">
        <v>158</v>
      </c>
      <c r="C4" s="41" t="e">
        <f>SUM(C5:C15)</f>
        <v>#DIV/0!</v>
      </c>
      <c r="D4" s="91"/>
      <c r="E4" s="92"/>
      <c r="F4" s="92"/>
      <c r="G4" s="64"/>
      <c r="H4" s="60"/>
      <c r="I4" s="56" t="s">
        <v>176</v>
      </c>
      <c r="J4" s="94">
        <v>4</v>
      </c>
      <c r="K4" s="54"/>
      <c r="L4" s="54"/>
      <c r="M4" s="54"/>
      <c r="N4" s="54"/>
    </row>
    <row r="5" spans="1:15" ht="22.5" x14ac:dyDescent="0.3">
      <c r="A5" s="328" t="s">
        <v>159</v>
      </c>
      <c r="B5" s="45" t="s">
        <v>160</v>
      </c>
      <c r="C5" s="41">
        <f>'【붙임 3】(작성)'!H12</f>
        <v>0</v>
      </c>
      <c r="D5" s="46">
        <f>'【붙임 3】(작성)'!F12</f>
        <v>0</v>
      </c>
      <c r="E5" s="50"/>
      <c r="F5" s="51"/>
      <c r="G5" s="64"/>
      <c r="H5" s="51"/>
      <c r="I5" s="56" t="s">
        <v>183</v>
      </c>
      <c r="J5" s="94">
        <v>4</v>
      </c>
      <c r="K5" s="50"/>
      <c r="L5" s="51"/>
      <c r="M5" s="50"/>
      <c r="N5" s="51"/>
    </row>
    <row r="6" spans="1:15" ht="22.5" x14ac:dyDescent="0.3">
      <c r="A6" s="327"/>
      <c r="B6" s="45" t="s">
        <v>161</v>
      </c>
      <c r="C6" s="41" t="e">
        <f>'【붙임 3】(작성)'!H18</f>
        <v>#DIV/0!</v>
      </c>
      <c r="D6" s="90" t="e">
        <f>'【붙임 3】(작성)'!E18</f>
        <v>#DIV/0!</v>
      </c>
      <c r="E6" s="50"/>
      <c r="F6" s="52"/>
      <c r="G6" s="64"/>
      <c r="H6" s="60"/>
      <c r="I6" s="56" t="s">
        <v>184</v>
      </c>
      <c r="J6" s="94">
        <v>4</v>
      </c>
      <c r="K6" s="50"/>
      <c r="L6" s="52"/>
      <c r="M6" s="50"/>
      <c r="N6" s="52"/>
    </row>
    <row r="7" spans="1:15" x14ac:dyDescent="0.3">
      <c r="A7" s="327"/>
      <c r="B7" s="45" t="s">
        <v>162</v>
      </c>
      <c r="C7" s="41" t="e">
        <f>'【붙임 3】(작성)'!H25</f>
        <v>#DIV/0!</v>
      </c>
      <c r="D7" s="65" t="e">
        <f>'【붙임 3】(작성)'!F25</f>
        <v>#DIV/0!</v>
      </c>
      <c r="E7" s="50"/>
      <c r="F7" s="52"/>
      <c r="G7" s="64"/>
      <c r="H7" s="52"/>
      <c r="I7" s="56" t="s">
        <v>177</v>
      </c>
      <c r="J7" s="94">
        <v>4</v>
      </c>
      <c r="K7" s="50"/>
      <c r="L7" s="52"/>
      <c r="M7" s="50"/>
      <c r="N7" s="52"/>
    </row>
    <row r="8" spans="1:15" x14ac:dyDescent="0.3">
      <c r="A8" s="327"/>
      <c r="B8" s="45" t="s">
        <v>163</v>
      </c>
      <c r="C8" s="41">
        <f>'【붙임 3】(작성)'!H31</f>
        <v>0</v>
      </c>
      <c r="D8" s="46">
        <f>'【붙임 3】(작성)'!B31:D31</f>
        <v>0</v>
      </c>
      <c r="E8" s="50"/>
      <c r="F8" s="51"/>
      <c r="G8" s="64"/>
      <c r="H8" s="51"/>
      <c r="I8" s="56" t="s">
        <v>185</v>
      </c>
      <c r="J8" s="94">
        <v>4</v>
      </c>
      <c r="K8" s="50"/>
      <c r="L8" s="51"/>
      <c r="M8" s="50"/>
      <c r="N8" s="51"/>
    </row>
    <row r="9" spans="1:15" x14ac:dyDescent="0.3">
      <c r="A9" s="328" t="s">
        <v>142</v>
      </c>
      <c r="B9" s="45" t="s">
        <v>164</v>
      </c>
      <c r="C9" s="41" t="e">
        <f>'【붙임 3】(작성)'!H39</f>
        <v>#DIV/0!</v>
      </c>
      <c r="D9" s="65" t="e">
        <f>'【붙임 3】(작성)'!E39</f>
        <v>#DIV/0!</v>
      </c>
      <c r="E9" s="50"/>
      <c r="F9" s="52"/>
      <c r="G9" s="50"/>
      <c r="H9" s="60"/>
      <c r="I9" s="95" t="s">
        <v>193</v>
      </c>
      <c r="J9" s="94">
        <v>4</v>
      </c>
      <c r="K9" s="50"/>
      <c r="L9" s="52"/>
      <c r="M9" s="50"/>
      <c r="N9" s="52"/>
    </row>
    <row r="10" spans="1:15" ht="22.5" x14ac:dyDescent="0.3">
      <c r="A10" s="327"/>
      <c r="B10" s="45" t="s">
        <v>165</v>
      </c>
      <c r="C10" s="41" t="e">
        <f>'【붙임 3】(작성)'!H45</f>
        <v>#DIV/0!</v>
      </c>
      <c r="D10" s="47" t="e">
        <f>'【붙임 3】(작성)'!E45</f>
        <v>#DIV/0!</v>
      </c>
      <c r="E10" s="50"/>
      <c r="F10" s="52"/>
      <c r="G10" s="50"/>
      <c r="H10" s="51"/>
      <c r="I10" s="95" t="s">
        <v>194</v>
      </c>
      <c r="J10" s="94">
        <v>4</v>
      </c>
      <c r="K10" s="50"/>
      <c r="L10" s="52"/>
      <c r="M10" s="50"/>
      <c r="N10" s="52"/>
    </row>
    <row r="11" spans="1:15" ht="22.5" x14ac:dyDescent="0.3">
      <c r="A11" s="327"/>
      <c r="B11" s="45" t="s">
        <v>166</v>
      </c>
      <c r="C11" s="41">
        <f>'【붙임 3】(작성)'!H50</f>
        <v>6</v>
      </c>
      <c r="D11" s="48">
        <f>'【붙임 3】(작성)'!D50:E50</f>
        <v>3</v>
      </c>
      <c r="E11" s="50"/>
      <c r="F11" s="53"/>
      <c r="G11" s="50"/>
      <c r="H11" s="60"/>
      <c r="I11" s="46" t="s">
        <v>195</v>
      </c>
      <c r="J11" s="94">
        <v>4</v>
      </c>
      <c r="K11" s="50"/>
      <c r="L11" s="53"/>
      <c r="M11" s="50"/>
      <c r="N11" s="53"/>
    </row>
    <row r="12" spans="1:15" x14ac:dyDescent="0.3">
      <c r="A12" s="328" t="s">
        <v>167</v>
      </c>
      <c r="B12" s="45" t="s">
        <v>168</v>
      </c>
      <c r="C12" s="41" t="e">
        <f>'【붙임 3】(작성)'!H62</f>
        <v>#N/A</v>
      </c>
      <c r="D12" s="41">
        <f>'【붙임 3】(작성)'!E62</f>
        <v>0</v>
      </c>
      <c r="E12" s="50"/>
      <c r="F12" s="50"/>
      <c r="G12" s="50"/>
      <c r="H12" s="50"/>
      <c r="I12" s="95" t="s">
        <v>196</v>
      </c>
      <c r="J12" s="94">
        <v>4</v>
      </c>
      <c r="K12" s="50"/>
      <c r="L12" s="50"/>
      <c r="M12" s="50"/>
      <c r="N12" s="50"/>
    </row>
    <row r="13" spans="1:15" ht="22.5" x14ac:dyDescent="0.3">
      <c r="A13" s="327"/>
      <c r="B13" s="45" t="s">
        <v>169</v>
      </c>
      <c r="C13" s="41" t="e">
        <f>'【붙임 3】(작성)'!H68</f>
        <v>#DIV/0!</v>
      </c>
      <c r="D13" s="47" t="e">
        <f>'【붙임 3】(작성)'!E68</f>
        <v>#DIV/0!</v>
      </c>
      <c r="E13" s="50"/>
      <c r="F13" s="52"/>
      <c r="G13" s="50"/>
      <c r="H13" s="50"/>
      <c r="I13" s="95" t="s">
        <v>197</v>
      </c>
      <c r="J13" s="96">
        <v>3</v>
      </c>
      <c r="K13" s="50"/>
      <c r="L13" s="52"/>
      <c r="M13" s="50"/>
      <c r="N13" s="52"/>
    </row>
    <row r="14" spans="1:15" x14ac:dyDescent="0.3">
      <c r="A14" s="327"/>
      <c r="B14" s="45" t="s">
        <v>170</v>
      </c>
      <c r="C14" s="41">
        <f>'【붙임 3】(작성)'!H73</f>
        <v>0</v>
      </c>
      <c r="D14" s="48">
        <f>'【붙임 3】(작성)'!D73:E73</f>
        <v>0</v>
      </c>
      <c r="E14" s="50"/>
      <c r="F14" s="53"/>
      <c r="G14" s="50"/>
      <c r="H14" s="50"/>
      <c r="I14" s="46" t="s">
        <v>198</v>
      </c>
      <c r="J14" s="96">
        <v>3</v>
      </c>
      <c r="K14" s="50"/>
      <c r="L14" s="53"/>
      <c r="M14" s="50"/>
      <c r="N14" s="53"/>
    </row>
    <row r="15" spans="1:15" ht="22.5" x14ac:dyDescent="0.3">
      <c r="A15" s="327"/>
      <c r="B15" s="45" t="s">
        <v>171</v>
      </c>
      <c r="C15" s="41">
        <f>'【붙임 3】(작성)'!H84</f>
        <v>0</v>
      </c>
      <c r="D15" s="48">
        <f>'【붙임 3】(작성)'!D84:E84</f>
        <v>0</v>
      </c>
      <c r="E15" s="50"/>
      <c r="F15" s="53"/>
      <c r="G15" s="50"/>
      <c r="H15" s="64"/>
      <c r="I15" s="95" t="s">
        <v>199</v>
      </c>
      <c r="J15" s="96">
        <v>3</v>
      </c>
      <c r="K15" s="50"/>
      <c r="L15" s="53"/>
      <c r="M15" s="50"/>
      <c r="N15" s="50"/>
      <c r="O15" s="61"/>
    </row>
    <row r="16" spans="1:15" x14ac:dyDescent="0.3">
      <c r="C16" s="12" t="s">
        <v>2</v>
      </c>
      <c r="D16" t="s">
        <v>173</v>
      </c>
      <c r="E16" s="10"/>
      <c r="F16" s="2"/>
      <c r="G16" s="50"/>
      <c r="H16" s="10"/>
      <c r="I16" s="41" t="s">
        <v>186</v>
      </c>
      <c r="J16" s="96">
        <v>3</v>
      </c>
      <c r="K16" s="10"/>
      <c r="L16" s="2"/>
      <c r="M16" s="10"/>
      <c r="N16" s="50"/>
      <c r="O16" s="61"/>
    </row>
    <row r="17" spans="7:15" x14ac:dyDescent="0.3">
      <c r="G17" s="50"/>
      <c r="H17" s="12"/>
      <c r="I17" s="41" t="s">
        <v>178</v>
      </c>
      <c r="J17" s="96">
        <v>3</v>
      </c>
      <c r="N17" s="50"/>
      <c r="O17" s="61"/>
    </row>
    <row r="18" spans="7:15" x14ac:dyDescent="0.3">
      <c r="G18" s="60"/>
      <c r="H18" s="12"/>
      <c r="I18" s="41" t="s">
        <v>187</v>
      </c>
      <c r="J18" s="96">
        <v>3</v>
      </c>
      <c r="N18" s="50"/>
      <c r="O18" s="61"/>
    </row>
    <row r="19" spans="7:15" x14ac:dyDescent="0.3">
      <c r="I19" s="41" t="s">
        <v>188</v>
      </c>
      <c r="J19" s="96">
        <v>3</v>
      </c>
      <c r="N19" s="50"/>
      <c r="O19" s="61"/>
    </row>
    <row r="20" spans="7:15" x14ac:dyDescent="0.3">
      <c r="I20" s="41" t="s">
        <v>179</v>
      </c>
      <c r="J20" s="96">
        <v>3</v>
      </c>
      <c r="N20" s="50"/>
      <c r="O20" s="61"/>
    </row>
    <row r="21" spans="7:15" x14ac:dyDescent="0.3">
      <c r="I21" s="41" t="s">
        <v>189</v>
      </c>
      <c r="J21" s="96">
        <v>3</v>
      </c>
      <c r="N21" s="50"/>
      <c r="O21" s="61"/>
    </row>
    <row r="22" spans="7:15" x14ac:dyDescent="0.3">
      <c r="I22" s="41" t="s">
        <v>190</v>
      </c>
      <c r="J22" s="96">
        <v>3</v>
      </c>
      <c r="N22" s="50"/>
      <c r="O22" s="61"/>
    </row>
    <row r="23" spans="7:15" x14ac:dyDescent="0.3">
      <c r="I23" s="41" t="s">
        <v>180</v>
      </c>
      <c r="J23" s="96">
        <v>3</v>
      </c>
      <c r="N23" s="50"/>
      <c r="O23" s="61"/>
    </row>
    <row r="24" spans="7:15" x14ac:dyDescent="0.3">
      <c r="I24" s="41" t="s">
        <v>191</v>
      </c>
      <c r="J24" s="96">
        <v>3</v>
      </c>
      <c r="N24" s="60"/>
      <c r="O24" s="63"/>
    </row>
    <row r="25" spans="7:15" x14ac:dyDescent="0.3">
      <c r="I25" s="95" t="s">
        <v>192</v>
      </c>
      <c r="J25" s="97">
        <v>0</v>
      </c>
    </row>
    <row r="26" spans="7:15" x14ac:dyDescent="0.3">
      <c r="I26" s="98" t="s">
        <v>200</v>
      </c>
      <c r="J26" s="97">
        <v>0</v>
      </c>
    </row>
  </sheetData>
  <mergeCells count="4">
    <mergeCell ref="A2:A4"/>
    <mergeCell ref="A5:A8"/>
    <mergeCell ref="A9:A11"/>
    <mergeCell ref="A12:A1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8</vt:i4>
      </vt:variant>
    </vt:vector>
  </HeadingPairs>
  <TitlesOfParts>
    <vt:vector size="17" baseType="lpstr">
      <vt:lpstr>목록 점검표</vt:lpstr>
      <vt:lpstr>【붙임 1】(작성)</vt:lpstr>
      <vt:lpstr>【붙임 2】(붙임3 작성 시, 자동입력)</vt:lpstr>
      <vt:lpstr>【붙임 3】(작성)</vt:lpstr>
      <vt:lpstr>【붙임 4】(작성)</vt:lpstr>
      <vt:lpstr>【붙임 5】(작성)</vt:lpstr>
      <vt:lpstr>【붙임 6】(작성)</vt:lpstr>
      <vt:lpstr>【붙임 7】(참고)</vt:lpstr>
      <vt:lpstr>Sheet7</vt:lpstr>
      <vt:lpstr>'【붙임 1】(작성)'!Print_Area</vt:lpstr>
      <vt:lpstr>'【붙임 2】(붙임3 작성 시, 자동입력)'!Print_Area</vt:lpstr>
      <vt:lpstr>'【붙임 3】(작성)'!Print_Area</vt:lpstr>
      <vt:lpstr>'【붙임 4】(작성)'!Print_Area</vt:lpstr>
      <vt:lpstr>'【붙임 5】(작성)'!Print_Area</vt:lpstr>
      <vt:lpstr>'【붙임 6】(작성)'!Print_Area</vt:lpstr>
      <vt:lpstr>'【붙임 7】(참고)'!Print_Area</vt:lpstr>
      <vt:lpstr>'목록 점검표'!Print_Area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20-1-000</dc:creator>
  <cp:lastModifiedBy>20-1-000</cp:lastModifiedBy>
  <cp:lastPrinted>2025-08-05T07:11:06Z</cp:lastPrinted>
  <dcterms:created xsi:type="dcterms:W3CDTF">2024-07-19T01:10:26Z</dcterms:created>
  <dcterms:modified xsi:type="dcterms:W3CDTF">2026-08-25T01:31:41Z</dcterms:modified>
</cp:coreProperties>
</file>