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xr:revisionPtr revIDLastSave="0" documentId="13_ncr:1_{F040A981-801E-4D10-B87D-64A601BFE39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적정임금" sheetId="2" r:id="rId1"/>
    <sheet name="노동시간" sheetId="5" r:id="rId2"/>
    <sheet name="노사책임경영" sheetId="7" r:id="rId3"/>
  </sheets>
  <definedNames>
    <definedName name="_xlnm.Print_Area" localSheetId="1">노동시간!$A$1:$N$8</definedName>
    <definedName name="_xlnm.Print_Area" localSheetId="2">노사책임경영!$A$1:$L$8</definedName>
    <definedName name="_xlnm.Print_Area" localSheetId="0">적정임금!$A$1:$AC$9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AC7" i="2"/>
  <c r="Y7" i="2"/>
  <c r="Z7" i="2" s="1"/>
  <c r="U7" i="2"/>
  <c r="V7" i="2" s="1"/>
  <c r="Q7" i="2"/>
  <c r="R7" i="2" s="1"/>
  <c r="N7" i="2"/>
  <c r="J7" i="2"/>
  <c r="G7" i="2"/>
  <c r="D7" i="2"/>
  <c r="AC6" i="2"/>
  <c r="Y6" i="2"/>
  <c r="Z6" i="2" s="1"/>
  <c r="U6" i="2"/>
  <c r="V6" i="2" s="1"/>
  <c r="Q6" i="2"/>
  <c r="R6" i="2" s="1"/>
  <c r="N6" i="2"/>
  <c r="J6" i="2"/>
  <c r="G6" i="2"/>
  <c r="D6" i="2"/>
  <c r="AC5" i="2"/>
  <c r="Y5" i="2"/>
  <c r="Z5" i="2" s="1"/>
  <c r="U5" i="2"/>
  <c r="V5" i="2" s="1"/>
  <c r="Q5" i="2"/>
  <c r="R5" i="2" s="1"/>
  <c r="N5" i="2"/>
  <c r="J5" i="2"/>
  <c r="G5" i="2"/>
  <c r="D5" i="2"/>
  <c r="J7" i="5"/>
  <c r="E7" i="5"/>
  <c r="D7" i="5"/>
  <c r="J6" i="5"/>
  <c r="E6" i="5"/>
  <c r="D6" i="5"/>
  <c r="N5" i="5"/>
  <c r="J5" i="5"/>
  <c r="D5" i="5"/>
  <c r="B7" i="7"/>
  <c r="B6" i="7"/>
  <c r="L5" i="7"/>
  <c r="H5" i="7"/>
  <c r="B5" i="7"/>
  <c r="G5" i="7" s="1"/>
  <c r="J8" i="2" l="1"/>
  <c r="E5" i="5"/>
  <c r="I5" i="7"/>
</calcChain>
</file>

<file path=xl/sharedStrings.xml><?xml version="1.0" encoding="utf-8"?>
<sst xmlns="http://schemas.openxmlformats.org/spreadsheetml/2006/main" count="90" uniqueCount="81">
  <si>
    <t>1.1.3. 실질임금 상승률</t>
    <phoneticPr fontId="2" type="noConversion"/>
  </si>
  <si>
    <t xml:space="preserve">1.1.4. 저임금(중위임금 이하) 노동자 비율 </t>
  </si>
  <si>
    <t>중위임금</t>
  </si>
  <si>
    <t>전체 노동자 수(b)</t>
    <phoneticPr fontId="2" type="noConversion"/>
  </si>
  <si>
    <t>비율
(a/b x 100)</t>
    <phoneticPr fontId="2" type="noConversion"/>
  </si>
  <si>
    <t>소비자물가상승률(b)</t>
  </si>
  <si>
    <t>실질임금상승률(a-b)</t>
  </si>
  <si>
    <t>1.2 임금격차</t>
    <phoneticPr fontId="2" type="noConversion"/>
  </si>
  <si>
    <t>1.2.1. 정규직-비정규직간 임금격차</t>
    <phoneticPr fontId="2" type="noConversion"/>
  </si>
  <si>
    <t>정규직(a)</t>
    <phoneticPr fontId="2" type="noConversion"/>
  </si>
  <si>
    <t>비정규직(b)</t>
    <phoneticPr fontId="2" type="noConversion"/>
  </si>
  <si>
    <t>격차(a-b)</t>
    <phoneticPr fontId="2" type="noConversion"/>
  </si>
  <si>
    <t>비율((a-b)/a x 100)</t>
    <phoneticPr fontId="2" type="noConversion"/>
  </si>
  <si>
    <t xml:space="preserve">1.2.2. 성별 및 직급간 임금 격차 </t>
    <phoneticPr fontId="2" type="noConversion"/>
  </si>
  <si>
    <t>1.3 임금체계</t>
  </si>
  <si>
    <t>1.3.1. 통상임금 비율</t>
  </si>
  <si>
    <t>1. 1.적정임금 (단위 :천원)</t>
    <phoneticPr fontId="2" type="noConversion"/>
  </si>
  <si>
    <t>2. 1.노동시간</t>
    <phoneticPr fontId="2" type="noConversion"/>
  </si>
  <si>
    <t>2.1.1.상용 주당 총 노동시간</t>
    <phoneticPr fontId="2" type="noConversion"/>
  </si>
  <si>
    <t>사용 초과노동시간(b)</t>
    <phoneticPr fontId="2" type="noConversion"/>
  </si>
  <si>
    <t>상용 소정실노동시간 (a)</t>
    <phoneticPr fontId="2" type="noConversion"/>
  </si>
  <si>
    <t>상용 총노동시간 (a+b)</t>
    <phoneticPr fontId="2" type="noConversion"/>
  </si>
  <si>
    <t>평가대상기업(가)</t>
    <phoneticPr fontId="2" type="noConversion"/>
  </si>
  <si>
    <t>동종업계(나)</t>
    <phoneticPr fontId="2" type="noConversion"/>
  </si>
  <si>
    <t>격차(가-나)</t>
    <phoneticPr fontId="2" type="noConversion"/>
  </si>
  <si>
    <t>비율((가-나)/가x100)</t>
    <phoneticPr fontId="2" type="noConversion"/>
  </si>
  <si>
    <t>근속 1년 이상</t>
    <phoneticPr fontId="2" type="noConversion"/>
  </si>
  <si>
    <t>근속 1년 미만</t>
    <phoneticPr fontId="2" type="noConversion"/>
  </si>
  <si>
    <t>전체</t>
    <phoneticPr fontId="2" type="noConversion"/>
  </si>
  <si>
    <t>대상인원</t>
    <phoneticPr fontId="2" type="noConversion"/>
  </si>
  <si>
    <t>1인당 평균 연차휴가 일수(a)</t>
    <phoneticPr fontId="2" type="noConversion"/>
  </si>
  <si>
    <t>1인당 평균 연차휴가 사용일수(b)</t>
    <phoneticPr fontId="2" type="noConversion"/>
  </si>
  <si>
    <t>비율
(b/a x 100)</t>
    <phoneticPr fontId="2" type="noConversion"/>
  </si>
  <si>
    <t xml:space="preserve">2.1.2.연차 유급휴가 사용률 </t>
    <phoneticPr fontId="2" type="noConversion"/>
  </si>
  <si>
    <t>2.1.3. 유연근무제 실시율</t>
    <phoneticPr fontId="2" type="noConversion"/>
  </si>
  <si>
    <t>구분</t>
    <phoneticPr fontId="2" type="noConversion"/>
  </si>
  <si>
    <t>총인원(a)</t>
    <phoneticPr fontId="2" type="noConversion"/>
  </si>
  <si>
    <t>대상인원(b)</t>
    <phoneticPr fontId="2" type="noConversion"/>
  </si>
  <si>
    <t>3.1. 노사상생경영전략</t>
    <phoneticPr fontId="2" type="noConversion"/>
  </si>
  <si>
    <t>3.1.1.고용안정성</t>
    <phoneticPr fontId="2" type="noConversion"/>
  </si>
  <si>
    <t>전체 노동자 수 (a+b)</t>
    <phoneticPr fontId="2" type="noConversion"/>
  </si>
  <si>
    <t>정규직 전환 노동자 수</t>
    <phoneticPr fontId="2" type="noConversion"/>
  </si>
  <si>
    <t>장기노동자 수 (10년 이상 노동자 수)</t>
    <phoneticPr fontId="2" type="noConversion"/>
  </si>
  <si>
    <t>정규직
 노동자 수 (a)</t>
    <phoneticPr fontId="2" type="noConversion"/>
  </si>
  <si>
    <t>비정규직 
노동자 수 (b)</t>
    <phoneticPr fontId="2" type="noConversion"/>
  </si>
  <si>
    <t xml:space="preserve">3.4.1.고용실적 및 고용유지율 </t>
    <phoneticPr fontId="2" type="noConversion"/>
  </si>
  <si>
    <t>고용유지율(%)=(b/a)x100</t>
    <phoneticPr fontId="2" type="noConversion"/>
  </si>
  <si>
    <t>정규직 노동자 비율</t>
    <phoneticPr fontId="2" type="noConversion"/>
  </si>
  <si>
    <t>정규직 전환 비율</t>
    <phoneticPr fontId="2" type="noConversion"/>
  </si>
  <si>
    <t>장기근속율</t>
    <phoneticPr fontId="2" type="noConversion"/>
  </si>
  <si>
    <t>2024년</t>
    <phoneticPr fontId="2" type="noConversion"/>
  </si>
  <si>
    <t xml:space="preserve">* 노랑색 부분 작성해주세요 </t>
    <phoneticPr fontId="2" type="noConversion"/>
  </si>
  <si>
    <t xml:space="preserve">* 노랑색부분 작성해주세요 </t>
    <phoneticPr fontId="2" type="noConversion"/>
  </si>
  <si>
    <t xml:space="preserve">*노랑색 부분 작성해주세요 </t>
    <phoneticPr fontId="2" type="noConversion"/>
  </si>
  <si>
    <t>2023년</t>
    <phoneticPr fontId="2" type="noConversion"/>
  </si>
  <si>
    <t>평가대상기업
 월평균 
임금 (a)</t>
    <phoneticPr fontId="2" type="noConversion"/>
  </si>
  <si>
    <t>동종업계 월평균
 임금 (b)</t>
    <phoneticPr fontId="2" type="noConversion"/>
  </si>
  <si>
    <t>명목임금
상승률
(기업작성)(a)</t>
    <phoneticPr fontId="2" type="noConversion"/>
  </si>
  <si>
    <t>중위임금
 이하 노동자 수(a)</t>
    <phoneticPr fontId="2" type="noConversion"/>
  </si>
  <si>
    <t>비율
((a-b)/b 
x 100)</t>
    <phoneticPr fontId="2" type="noConversion"/>
  </si>
  <si>
    <t>1.1.2.신입 월평균 임금 현황</t>
    <phoneticPr fontId="2" type="noConversion"/>
  </si>
  <si>
    <t>신입 
월평균임금(천원)</t>
    <phoneticPr fontId="2" type="noConversion"/>
  </si>
  <si>
    <t>월 광주
생활임금
(천원)</t>
    <phoneticPr fontId="2" type="noConversion"/>
  </si>
  <si>
    <t>초임
월평균
비율</t>
    <phoneticPr fontId="2" type="noConversion"/>
  </si>
  <si>
    <t>3개년
평균</t>
    <phoneticPr fontId="2" type="noConversion"/>
  </si>
  <si>
    <t>비율((b/a )*100</t>
    <phoneticPr fontId="2" type="noConversion"/>
  </si>
  <si>
    <t>1.1.1.월평균 임금 현황(1인당)</t>
    <phoneticPr fontId="2" type="noConversion"/>
  </si>
  <si>
    <t xml:space="preserve">기업명 : </t>
    <phoneticPr fontId="2" type="noConversion"/>
  </si>
  <si>
    <t>2025년</t>
    <phoneticPr fontId="2" type="noConversion"/>
  </si>
  <si>
    <t>남성
월평균임금(a)</t>
    <phoneticPr fontId="2" type="noConversion"/>
  </si>
  <si>
    <t>여성
월평균임금(b)</t>
    <phoneticPr fontId="2" type="noConversion"/>
  </si>
  <si>
    <t>격차(a-b)</t>
  </si>
  <si>
    <t>비율((a-b)/a x 100)</t>
  </si>
  <si>
    <t>부장급(a)</t>
  </si>
  <si>
    <t>일반직(b)</t>
  </si>
  <si>
    <t>월 통상임금(a)</t>
    <phoneticPr fontId="2" type="noConversion"/>
  </si>
  <si>
    <r>
      <t xml:space="preserve">월 
평균임금(b)
</t>
    </r>
    <r>
      <rPr>
        <sz val="10"/>
        <color theme="5"/>
        <rFont val="맑은 고딕"/>
        <family val="3"/>
        <charset val="129"/>
        <scheme val="major"/>
      </rPr>
      <t>(1.1.1.참고)</t>
    </r>
    <phoneticPr fontId="2" type="noConversion"/>
  </si>
  <si>
    <t>비율((a/b x 100)</t>
  </si>
  <si>
    <t>기업명 :</t>
    <phoneticPr fontId="2" type="noConversion"/>
  </si>
  <si>
    <t>고용유지 신규채용인원(b)
(2025)</t>
    <phoneticPr fontId="2" type="noConversion"/>
  </si>
  <si>
    <t>신규채용인원(a)
(2024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</si>
</sst>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,"/>
    <numFmt numFmtId="177" formatCode="#,##0_ "/>
    <numFmt numFmtId="178" formatCode="0.0"/>
  </numFmts>
  <fonts count="22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.5"/>
      <color rgb="FF000000"/>
      <name val="KoPub돋움체 Light"/>
      <family val="1"/>
      <charset val="129"/>
    </font>
    <font>
      <sz val="8.5"/>
      <color theme="1"/>
      <name val="맑은 고딕"/>
      <family val="3"/>
      <charset val="129"/>
      <scheme val="major"/>
    </font>
    <font>
      <b/>
      <sz val="8.5"/>
      <color theme="5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9C5700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5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0" xfId="0" applyProtection="1">
      <alignment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4" borderId="1" xfId="1" applyBorder="1" applyAlignment="1">
      <alignment horizontal="center" vertical="center" wrapText="1"/>
    </xf>
    <xf numFmtId="0" fontId="11" fillId="4" borderId="1" xfId="1" applyBorder="1">
      <alignment vertical="center"/>
    </xf>
    <xf numFmtId="0" fontId="11" fillId="4" borderId="1" xfId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4" borderId="1" xfId="1" applyBorder="1" applyProtection="1">
      <alignment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2" applyBorder="1" applyProtection="1">
      <alignment vertical="center"/>
      <protection locked="0"/>
    </xf>
    <xf numFmtId="0" fontId="12" fillId="5" borderId="1" xfId="2" applyBorder="1" applyAlignment="1" applyProtection="1">
      <alignment horizontal="center" vertical="center" wrapText="1"/>
    </xf>
    <xf numFmtId="0" fontId="12" fillId="5" borderId="1" xfId="2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7" fillId="2" borderId="0" xfId="0" applyFont="1" applyFill="1" applyProtection="1">
      <alignment vertical="center"/>
      <protection locked="0"/>
    </xf>
    <xf numFmtId="0" fontId="12" fillId="5" borderId="0" xfId="2">
      <alignment vertical="center"/>
    </xf>
    <xf numFmtId="0" fontId="12" fillId="5" borderId="1" xfId="2" applyBorder="1">
      <alignment vertical="center"/>
    </xf>
    <xf numFmtId="0" fontId="0" fillId="0" borderId="6" xfId="0" applyBorder="1">
      <alignment vertical="center"/>
    </xf>
    <xf numFmtId="0" fontId="12" fillId="5" borderId="6" xfId="2" applyBorder="1">
      <alignment vertical="center"/>
    </xf>
    <xf numFmtId="0" fontId="12" fillId="5" borderId="1" xfId="2" applyBorder="1" applyAlignment="1">
      <alignment horizontal="center" vertical="center" wrapText="1"/>
    </xf>
    <xf numFmtId="41" fontId="11" fillId="4" borderId="1" xfId="3" applyFont="1" applyFill="1" applyBorder="1" applyProtection="1">
      <alignment vertical="center"/>
      <protection locked="0"/>
    </xf>
    <xf numFmtId="3" fontId="11" fillId="4" borderId="1" xfId="1" applyNumberFormat="1" applyBorder="1" applyProtection="1">
      <alignment vertical="center"/>
      <protection locked="0"/>
    </xf>
    <xf numFmtId="17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3" applyNumberFormat="1" applyFont="1" applyBorder="1" applyProtection="1">
      <alignment vertical="center"/>
      <protection locked="0"/>
    </xf>
    <xf numFmtId="1" fontId="12" fillId="5" borderId="1" xfId="2" applyNumberFormat="1" applyBorder="1" applyProtection="1">
      <alignment vertical="center"/>
      <protection locked="0"/>
    </xf>
    <xf numFmtId="176" fontId="15" fillId="0" borderId="0" xfId="0" applyNumberFormat="1" applyFont="1" applyAlignment="1">
      <alignment horizontal="center" vertical="center" wrapText="1"/>
    </xf>
    <xf numFmtId="178" fontId="12" fillId="5" borderId="1" xfId="2" applyNumberFormat="1" applyBorder="1" applyAlignment="1">
      <alignment horizontal="center" vertical="center" wrapText="1"/>
    </xf>
    <xf numFmtId="41" fontId="11" fillId="4" borderId="1" xfId="3" applyFont="1" applyFill="1" applyBorder="1" applyAlignment="1" applyProtection="1">
      <alignment horizontal="center" vertical="center" wrapText="1"/>
      <protection locked="0"/>
    </xf>
    <xf numFmtId="41" fontId="11" fillId="4" borderId="1" xfId="1" applyNumberFormat="1" applyBorder="1" applyAlignment="1" applyProtection="1">
      <alignment horizontal="center" vertical="center"/>
      <protection locked="0"/>
    </xf>
    <xf numFmtId="41" fontId="11" fillId="4" borderId="1" xfId="1" applyNumberFormat="1" applyBorder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7" fontId="11" fillId="4" borderId="1" xfId="3" applyNumberFormat="1" applyFont="1" applyFill="1" applyBorder="1" applyAlignment="1" applyProtection="1">
      <alignment horizontal="center" vertical="center" wrapText="1"/>
      <protection locked="0"/>
    </xf>
    <xf numFmtId="177" fontId="11" fillId="4" borderId="1" xfId="3" applyNumberFormat="1" applyFont="1" applyFill="1" applyBorder="1" applyProtection="1">
      <alignment vertical="center"/>
      <protection locked="0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7" fontId="11" fillId="4" borderId="1" xfId="1" applyNumberFormat="1" applyBorder="1" applyAlignment="1" applyProtection="1">
      <alignment horizontal="right" vertical="center"/>
      <protection locked="0"/>
    </xf>
    <xf numFmtId="0" fontId="11" fillId="4" borderId="1" xfId="1" applyBorder="1" applyAlignment="1">
      <alignment horizontal="right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</cellXfs>
  <cellStyles count="4">
    <cellStyle name="보통" xfId="1" builtinId="28"/>
    <cellStyle name="쉼표 [0]" xfId="3" builtinId="6"/>
    <cellStyle name="좋음" xfId="2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zoomScaleNormal="100" zoomScaleSheetLayoutView="93" workbookViewId="0">
      <selection sqref="A1:J1"/>
    </sheetView>
  </sheetViews>
  <sheetFormatPr defaultRowHeight="16.5"/>
  <cols>
    <col min="1" max="1" width="9" style="11"/>
    <col min="2" max="2" width="11.25" style="11" bestFit="1" customWidth="1"/>
    <col min="3" max="3" width="9" style="11"/>
    <col min="4" max="4" width="13" style="11" bestFit="1" customWidth="1"/>
    <col min="5" max="5" width="10.75" style="11" customWidth="1"/>
    <col min="6" max="7" width="8.875" style="11" customWidth="1"/>
    <col min="8" max="8" width="14" style="11" customWidth="1"/>
    <col min="9" max="9" width="10.125" style="11" customWidth="1"/>
    <col min="10" max="10" width="9" style="11"/>
    <col min="11" max="11" width="11.625" style="11" bestFit="1" customWidth="1"/>
    <col min="12" max="12" width="11.5" style="11" customWidth="1"/>
    <col min="13" max="13" width="12.25" style="11" customWidth="1"/>
    <col min="14" max="17" width="9" style="11"/>
    <col min="18" max="18" width="13" style="11" bestFit="1" customWidth="1"/>
    <col min="19" max="25" width="9" style="11"/>
    <col min="26" max="27" width="9" style="11" customWidth="1"/>
    <col min="28" max="28" width="14.625" style="11" bestFit="1" customWidth="1"/>
    <col min="29" max="16384" width="9" style="11"/>
  </cols>
  <sheetData>
    <row r="1" spans="1:29" ht="32.25" customHeight="1">
      <c r="A1" s="72" t="s">
        <v>67</v>
      </c>
      <c r="B1" s="72"/>
      <c r="C1" s="72"/>
      <c r="D1" s="72"/>
      <c r="E1" s="72"/>
      <c r="F1" s="72"/>
      <c r="G1" s="72"/>
      <c r="H1" s="72"/>
      <c r="I1" s="72"/>
      <c r="J1" s="72"/>
    </row>
    <row r="2" spans="1:29" s="59" customFormat="1" ht="30.75" customHeight="1">
      <c r="A2" s="58"/>
      <c r="B2" s="74" t="s">
        <v>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 t="s">
        <v>7</v>
      </c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66" t="s">
        <v>14</v>
      </c>
      <c r="AB2" s="66"/>
      <c r="AC2" s="66"/>
    </row>
    <row r="3" spans="1:29" s="12" customFormat="1">
      <c r="A3" s="67"/>
      <c r="B3" s="67" t="s">
        <v>66</v>
      </c>
      <c r="C3" s="67"/>
      <c r="D3" s="67"/>
      <c r="E3" s="69" t="s">
        <v>60</v>
      </c>
      <c r="F3" s="70"/>
      <c r="G3" s="71"/>
      <c r="H3" s="68" t="s">
        <v>0</v>
      </c>
      <c r="I3" s="68"/>
      <c r="J3" s="68"/>
      <c r="K3" s="65" t="s">
        <v>1</v>
      </c>
      <c r="L3" s="65"/>
      <c r="M3" s="65"/>
      <c r="N3" s="65"/>
      <c r="O3" s="68" t="s">
        <v>8</v>
      </c>
      <c r="P3" s="68"/>
      <c r="Q3" s="68"/>
      <c r="R3" s="68"/>
      <c r="S3" s="68" t="s">
        <v>13</v>
      </c>
      <c r="T3" s="68"/>
      <c r="U3" s="68"/>
      <c r="V3" s="68"/>
      <c r="W3" s="68"/>
      <c r="X3" s="68"/>
      <c r="Y3" s="68"/>
      <c r="Z3" s="68"/>
      <c r="AA3" s="65" t="s">
        <v>15</v>
      </c>
      <c r="AB3" s="65"/>
      <c r="AC3" s="65"/>
    </row>
    <row r="4" spans="1:29" s="14" customFormat="1" ht="66">
      <c r="A4" s="67"/>
      <c r="B4" s="25" t="s">
        <v>55</v>
      </c>
      <c r="C4" s="25" t="s">
        <v>56</v>
      </c>
      <c r="D4" s="25" t="s">
        <v>59</v>
      </c>
      <c r="E4" s="25" t="s">
        <v>61</v>
      </c>
      <c r="F4" s="25" t="s">
        <v>62</v>
      </c>
      <c r="G4" s="25" t="s">
        <v>63</v>
      </c>
      <c r="H4" s="25" t="s">
        <v>57</v>
      </c>
      <c r="I4" s="25" t="s">
        <v>5</v>
      </c>
      <c r="J4" s="46" t="s">
        <v>6</v>
      </c>
      <c r="K4" s="25" t="s">
        <v>2</v>
      </c>
      <c r="L4" s="25" t="s">
        <v>58</v>
      </c>
      <c r="M4" s="25" t="s">
        <v>3</v>
      </c>
      <c r="N4" s="13" t="s">
        <v>4</v>
      </c>
      <c r="O4" s="25" t="s">
        <v>9</v>
      </c>
      <c r="P4" s="25" t="s">
        <v>10</v>
      </c>
      <c r="Q4" s="46" t="s">
        <v>11</v>
      </c>
      <c r="R4" s="46" t="s">
        <v>12</v>
      </c>
      <c r="S4" s="25" t="s">
        <v>69</v>
      </c>
      <c r="T4" s="25" t="s">
        <v>70</v>
      </c>
      <c r="U4" s="46" t="s">
        <v>71</v>
      </c>
      <c r="V4" s="46" t="s">
        <v>72</v>
      </c>
      <c r="W4" s="60" t="s">
        <v>73</v>
      </c>
      <c r="X4" s="60" t="s">
        <v>74</v>
      </c>
      <c r="Y4" s="46" t="s">
        <v>71</v>
      </c>
      <c r="Z4" s="46" t="s">
        <v>72</v>
      </c>
      <c r="AA4" s="60" t="s">
        <v>75</v>
      </c>
      <c r="AB4" s="60" t="s">
        <v>76</v>
      </c>
      <c r="AC4" s="46" t="s">
        <v>77</v>
      </c>
    </row>
    <row r="5" spans="1:29" s="17" customFormat="1" ht="24" customHeight="1">
      <c r="A5" s="15" t="s">
        <v>68</v>
      </c>
      <c r="B5" s="43"/>
      <c r="C5" s="53"/>
      <c r="D5" s="27" t="e">
        <f>TRUNC((B5-C5)/C5*100,0)</f>
        <v>#DIV/0!</v>
      </c>
      <c r="E5" s="51"/>
      <c r="F5" s="54"/>
      <c r="G5" s="27" t="e">
        <f>TRUNC((E5-F5)/F5*100,0)</f>
        <v>#DIV/0!</v>
      </c>
      <c r="H5" s="21"/>
      <c r="I5" s="16"/>
      <c r="J5" s="29">
        <f>H5-I5</f>
        <v>0</v>
      </c>
      <c r="K5" s="52"/>
      <c r="L5" s="24"/>
      <c r="M5" s="44"/>
      <c r="N5" s="40" t="e">
        <f>(L5/M5)*100</f>
        <v>#DIV/0!</v>
      </c>
      <c r="O5" s="56"/>
      <c r="P5" s="56"/>
      <c r="Q5" s="38">
        <f>O5-P5</f>
        <v>0</v>
      </c>
      <c r="R5" s="28" t="e">
        <f>TRUNC(Q5/O5*100,0)</f>
        <v>#DIV/0!</v>
      </c>
      <c r="S5" s="37"/>
      <c r="T5" s="37"/>
      <c r="U5" s="39">
        <f>(S5-T5)</f>
        <v>0</v>
      </c>
      <c r="V5" s="40" t="e">
        <f>TRUNC(U5/S5*100,0)</f>
        <v>#DIV/0!</v>
      </c>
      <c r="W5" s="36"/>
      <c r="X5" s="36"/>
      <c r="Y5" s="16">
        <f>W5-X5</f>
        <v>0</v>
      </c>
      <c r="Z5" s="26" t="e">
        <f>TRUNC(Y5/W5*100,0)</f>
        <v>#DIV/0!</v>
      </c>
      <c r="AA5" s="45"/>
      <c r="AB5" s="45"/>
      <c r="AC5" s="26" t="e">
        <f>TRUNC(AA5/AB5*100,0)</f>
        <v>#DIV/0!</v>
      </c>
    </row>
    <row r="6" spans="1:29" s="17" customFormat="1" ht="22.5" customHeight="1">
      <c r="A6" s="15" t="s">
        <v>50</v>
      </c>
      <c r="B6" s="43"/>
      <c r="C6" s="53"/>
      <c r="D6" s="27" t="e">
        <f>TRUNC((B6-C6)/C6*100,0)</f>
        <v>#DIV/0!</v>
      </c>
      <c r="E6" s="51"/>
      <c r="F6" s="54"/>
      <c r="G6" s="27" t="e">
        <f t="shared" ref="G6:G7" si="0">TRUNC((E6-F6)/F6*100,0)</f>
        <v>#DIV/0!</v>
      </c>
      <c r="H6" s="21"/>
      <c r="I6" s="16"/>
      <c r="J6" s="29">
        <f t="shared" ref="J6:J7" si="1">H6-I6</f>
        <v>0</v>
      </c>
      <c r="K6" s="52"/>
      <c r="L6" s="24"/>
      <c r="M6" s="45"/>
      <c r="N6" s="40" t="e">
        <f>(L6/M6)*100</f>
        <v>#DIV/0!</v>
      </c>
      <c r="O6" s="56"/>
      <c r="P6" s="56"/>
      <c r="Q6" s="38">
        <f>O6-P6</f>
        <v>0</v>
      </c>
      <c r="R6" s="28" t="e">
        <f>TRUNC(Q6/O6*100,0)</f>
        <v>#DIV/0!</v>
      </c>
      <c r="S6" s="37"/>
      <c r="T6" s="37"/>
      <c r="U6" s="39">
        <f>(S6-T6)</f>
        <v>0</v>
      </c>
      <c r="V6" s="40" t="e">
        <f>TRUNC(U6/S6*100,0)</f>
        <v>#DIV/0!</v>
      </c>
      <c r="W6" s="36"/>
      <c r="X6" s="36"/>
      <c r="Y6" s="16">
        <f>W6-X6</f>
        <v>0</v>
      </c>
      <c r="Z6" s="26" t="e">
        <f>TRUNC(Y6/W6*100,0)</f>
        <v>#DIV/0!</v>
      </c>
      <c r="AA6" s="45"/>
      <c r="AB6" s="45"/>
      <c r="AC6" s="26" t="e">
        <f>TRUNC(AA6/AB6*100,0)</f>
        <v>#DIV/0!</v>
      </c>
    </row>
    <row r="7" spans="1:29" s="17" customFormat="1" ht="22.5" customHeight="1">
      <c r="A7" s="15" t="s">
        <v>54</v>
      </c>
      <c r="B7" s="43"/>
      <c r="C7" s="53"/>
      <c r="D7" s="27" t="e">
        <f>TRUNC((B7-C7)/C7*100,0)</f>
        <v>#DIV/0!</v>
      </c>
      <c r="E7" s="51"/>
      <c r="F7" s="54"/>
      <c r="G7" s="27" t="e">
        <f t="shared" si="0"/>
        <v>#DIV/0!</v>
      </c>
      <c r="H7" s="21"/>
      <c r="I7" s="16"/>
      <c r="J7" s="29">
        <f t="shared" si="1"/>
        <v>0</v>
      </c>
      <c r="K7" s="52"/>
      <c r="L7" s="24"/>
      <c r="M7" s="45"/>
      <c r="N7" s="40" t="e">
        <f>(L7/M7)*100</f>
        <v>#DIV/0!</v>
      </c>
      <c r="O7" s="56"/>
      <c r="P7" s="56"/>
      <c r="Q7" s="38">
        <f>O7-P7</f>
        <v>0</v>
      </c>
      <c r="R7" s="28" t="e">
        <f>TRUNC(Q7/O7*100,0)</f>
        <v>#DIV/0!</v>
      </c>
      <c r="S7" s="37"/>
      <c r="T7" s="37"/>
      <c r="U7" s="39">
        <f>(S7-T7)</f>
        <v>0</v>
      </c>
      <c r="V7" s="40" t="e">
        <f>TRUNC(U7/S7*100,0)</f>
        <v>#DIV/0!</v>
      </c>
      <c r="W7" s="36"/>
      <c r="X7" s="36"/>
      <c r="Y7" s="16">
        <f>W7-X7</f>
        <v>0</v>
      </c>
      <c r="Z7" s="26" t="e">
        <f>TRUNC(Y7/W7*100,0)</f>
        <v>#DIV/0!</v>
      </c>
      <c r="AA7" s="45"/>
      <c r="AB7" s="45"/>
      <c r="AC7" s="26" t="e">
        <f>TRUNC(AA7/AB7*100,0)</f>
        <v>#DIV/0!</v>
      </c>
    </row>
    <row r="8" spans="1:29" s="17" customFormat="1" ht="22.5" customHeight="1">
      <c r="A8" t="s">
        <v>64</v>
      </c>
      <c r="B8"/>
      <c r="C8"/>
      <c r="D8"/>
      <c r="E8"/>
      <c r="F8"/>
      <c r="G8"/>
      <c r="H8" s="33" t="e">
        <f>TRUNC(AVERAGE(H5:H7))</f>
        <v>#DIV/0!</v>
      </c>
      <c r="I8" s="33" t="e">
        <f>TRUNC(AVERAGE(I5:I7))</f>
        <v>#DIV/0!</v>
      </c>
      <c r="J8" s="34">
        <f>TRUNC(AVERAGE(J5:J7))</f>
        <v>0</v>
      </c>
      <c r="N8"/>
      <c r="O8" s="30"/>
      <c r="P8" s="30"/>
      <c r="Q8" s="30"/>
      <c r="R8"/>
      <c r="V8"/>
      <c r="Z8"/>
      <c r="AC8"/>
    </row>
    <row r="9" spans="1:29" s="18" customFormat="1" ht="27.75" customHeight="1">
      <c r="A9" s="73" t="s">
        <v>51</v>
      </c>
      <c r="B9" s="73"/>
      <c r="C9" s="73"/>
      <c r="D9" s="73"/>
      <c r="E9" s="73"/>
      <c r="F9" s="73"/>
      <c r="G9" s="73"/>
      <c r="H9" s="73"/>
      <c r="I9" s="73"/>
      <c r="J9" s="73"/>
    </row>
    <row r="10" spans="1:29">
      <c r="A10" s="19"/>
    </row>
    <row r="16" spans="1:29" ht="17.25">
      <c r="L16" s="41"/>
    </row>
    <row r="17" spans="12:12" ht="17.25">
      <c r="L17" s="41"/>
    </row>
    <row r="18" spans="12:12" ht="17.25">
      <c r="L18" s="41"/>
    </row>
  </sheetData>
  <mergeCells count="13">
    <mergeCell ref="A1:J1"/>
    <mergeCell ref="A9:J9"/>
    <mergeCell ref="B2:N2"/>
    <mergeCell ref="O3:R3"/>
    <mergeCell ref="S3:Z3"/>
    <mergeCell ref="O2:Z2"/>
    <mergeCell ref="AA3:AC3"/>
    <mergeCell ref="AA2:AC2"/>
    <mergeCell ref="A3:A4"/>
    <mergeCell ref="B3:D3"/>
    <mergeCell ref="H3:J3"/>
    <mergeCell ref="K3:N3"/>
    <mergeCell ref="E3:G3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"/>
  <sheetViews>
    <sheetView view="pageBreakPreview" zoomScaleNormal="100" zoomScaleSheetLayoutView="100" workbookViewId="0">
      <selection activeCell="G13" sqref="G13"/>
    </sheetView>
  </sheetViews>
  <sheetFormatPr defaultRowHeight="16.5"/>
  <cols>
    <col min="1" max="1" width="20.25" customWidth="1"/>
    <col min="4" max="4" width="10.25" customWidth="1"/>
    <col min="5" max="5" width="24" customWidth="1"/>
    <col min="6" max="6" width="17.125" customWidth="1"/>
    <col min="8" max="8" width="11.5" customWidth="1"/>
    <col min="9" max="9" width="12.25" customWidth="1"/>
  </cols>
  <sheetData>
    <row r="1" spans="1:14" ht="30.75" customHeight="1">
      <c r="A1" s="84" t="s">
        <v>78</v>
      </c>
      <c r="B1" s="84"/>
      <c r="C1" s="84"/>
      <c r="D1" s="84"/>
      <c r="E1" s="84"/>
      <c r="F1" s="48"/>
    </row>
    <row r="2" spans="1:14" ht="30.75" customHeight="1">
      <c r="A2" s="49"/>
      <c r="B2" s="85" t="s">
        <v>17</v>
      </c>
      <c r="C2" s="85"/>
      <c r="D2" s="85"/>
      <c r="E2" s="85"/>
      <c r="F2" s="85"/>
      <c r="G2" s="85"/>
      <c r="H2" s="85"/>
      <c r="I2" s="85"/>
      <c r="J2" s="85"/>
      <c r="K2" s="9"/>
      <c r="L2" s="10"/>
      <c r="M2" s="10"/>
      <c r="N2" s="10"/>
    </row>
    <row r="3" spans="1:14" s="61" customFormat="1" ht="16.5" customHeight="1">
      <c r="A3" s="86" t="s">
        <v>35</v>
      </c>
      <c r="B3" s="76" t="s">
        <v>18</v>
      </c>
      <c r="C3" s="77"/>
      <c r="D3" s="77"/>
      <c r="E3" s="78"/>
      <c r="F3" s="79" t="s">
        <v>35</v>
      </c>
      <c r="G3" s="87" t="s">
        <v>33</v>
      </c>
      <c r="H3" s="87"/>
      <c r="I3" s="87"/>
      <c r="J3" s="87"/>
      <c r="K3" s="81" t="s">
        <v>34</v>
      </c>
      <c r="L3" s="82"/>
      <c r="M3" s="82"/>
      <c r="N3" s="83"/>
    </row>
    <row r="4" spans="1:14" s="61" customFormat="1" ht="49.5">
      <c r="A4" s="86"/>
      <c r="B4" s="63" t="s">
        <v>22</v>
      </c>
      <c r="C4" s="63" t="s">
        <v>23</v>
      </c>
      <c r="D4" s="63" t="s">
        <v>24</v>
      </c>
      <c r="E4" s="63" t="s">
        <v>25</v>
      </c>
      <c r="F4" s="80"/>
      <c r="G4" s="63" t="s">
        <v>29</v>
      </c>
      <c r="H4" s="63" t="s">
        <v>30</v>
      </c>
      <c r="I4" s="63" t="s">
        <v>31</v>
      </c>
      <c r="J4" s="64" t="s">
        <v>32</v>
      </c>
      <c r="K4" s="64" t="s">
        <v>35</v>
      </c>
      <c r="L4" s="63" t="s">
        <v>36</v>
      </c>
      <c r="M4" s="63" t="s">
        <v>37</v>
      </c>
      <c r="N4" s="62" t="s">
        <v>65</v>
      </c>
    </row>
    <row r="5" spans="1:14">
      <c r="A5" s="7" t="s">
        <v>21</v>
      </c>
      <c r="B5" s="20"/>
      <c r="C5" s="4"/>
      <c r="D5" s="4">
        <f>B5-C5</f>
        <v>0</v>
      </c>
      <c r="E5" s="42" t="e">
        <f>TRUNC(((B5-C5)/B5)*100)</f>
        <v>#DIV/0!</v>
      </c>
      <c r="F5" s="4" t="s">
        <v>26</v>
      </c>
      <c r="G5" s="57"/>
      <c r="H5" s="57"/>
      <c r="I5" s="22"/>
      <c r="J5" s="6" t="e">
        <f>TRUNC((I5/H5)*100,0)</f>
        <v>#DIV/0!</v>
      </c>
      <c r="K5" s="23" t="s">
        <v>68</v>
      </c>
      <c r="L5" s="20"/>
      <c r="M5" s="20"/>
      <c r="N5" s="35" t="e">
        <f>TRUNC((M5/L5)*100,0)</f>
        <v>#DIV/0!</v>
      </c>
    </row>
    <row r="6" spans="1:14" ht="33">
      <c r="A6" s="7" t="s">
        <v>20</v>
      </c>
      <c r="B6" s="20"/>
      <c r="C6" s="4"/>
      <c r="D6" s="4">
        <f>B6-C6</f>
        <v>0</v>
      </c>
      <c r="E6" s="55" t="e">
        <f t="shared" ref="E6:E7" si="0">TRUNC(((B6-C6)/B6)*100)</f>
        <v>#DIV/0!</v>
      </c>
      <c r="F6" s="4" t="s">
        <v>27</v>
      </c>
      <c r="G6" s="57"/>
      <c r="H6" s="57"/>
      <c r="I6" s="22"/>
      <c r="J6" s="6" t="e">
        <f>TRUNC((I6/H6)*100,0)</f>
        <v>#DIV/0!</v>
      </c>
      <c r="K6" s="6"/>
      <c r="L6" s="6"/>
      <c r="M6" s="6"/>
      <c r="N6" s="6"/>
    </row>
    <row r="7" spans="1:14">
      <c r="A7" s="7" t="s">
        <v>19</v>
      </c>
      <c r="B7" s="20"/>
      <c r="C7" s="4"/>
      <c r="D7" s="4">
        <f>B7-C7</f>
        <v>0</v>
      </c>
      <c r="E7" s="55" t="e">
        <f t="shared" si="0"/>
        <v>#DIV/0!</v>
      </c>
      <c r="F7" s="4" t="s">
        <v>28</v>
      </c>
      <c r="G7" s="57"/>
      <c r="H7" s="57"/>
      <c r="I7" s="22"/>
      <c r="J7" s="32" t="e">
        <f>TRUNC((I7/H7)*100,0)</f>
        <v>#DIV/0!</v>
      </c>
      <c r="K7" s="6"/>
      <c r="L7" s="6"/>
      <c r="M7" s="6"/>
      <c r="N7" s="6"/>
    </row>
    <row r="8" spans="1:14" ht="25.5" customHeight="1">
      <c r="A8" s="75" t="s">
        <v>52</v>
      </c>
      <c r="B8" s="75"/>
      <c r="C8" s="75"/>
      <c r="D8" s="75"/>
      <c r="E8" s="75"/>
      <c r="F8" s="47"/>
      <c r="G8" s="2"/>
      <c r="H8" s="2"/>
      <c r="I8" s="2"/>
      <c r="J8" s="2"/>
      <c r="K8" s="2"/>
      <c r="L8" s="2"/>
      <c r="M8" s="2"/>
      <c r="N8" s="2"/>
    </row>
    <row r="9" spans="1:14">
      <c r="A9" s="1"/>
    </row>
  </sheetData>
  <mergeCells count="8">
    <mergeCell ref="A8:E8"/>
    <mergeCell ref="B3:E3"/>
    <mergeCell ref="F3:F4"/>
    <mergeCell ref="K3:N3"/>
    <mergeCell ref="A1:E1"/>
    <mergeCell ref="B2:J2"/>
    <mergeCell ref="A3:A4"/>
    <mergeCell ref="G3:J3"/>
  </mergeCells>
  <phoneticPr fontId="2" type="noConversion"/>
  <pageMargins left="0.7" right="0.7" top="0.75" bottom="0.75" header="0.3" footer="0.3"/>
  <pageSetup paperSize="9" orientation="portrait" verticalDpi="300" r:id="rId1"/>
  <colBreaks count="2" manualBreakCount="2">
    <brk id="5" max="7" man="1"/>
    <brk id="10" max="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view="pageBreakPreview" zoomScale="93" zoomScaleNormal="100" zoomScaleSheetLayoutView="93" workbookViewId="0">
      <selection activeCell="H11" sqref="H11"/>
    </sheetView>
  </sheetViews>
  <sheetFormatPr defaultRowHeight="16.5"/>
  <cols>
    <col min="2" max="2" width="13.375" customWidth="1"/>
    <col min="3" max="3" width="12.25" customWidth="1"/>
    <col min="4" max="4" width="14.625" customWidth="1"/>
    <col min="5" max="7" width="14.125" customWidth="1"/>
    <col min="8" max="8" width="15.875" customWidth="1"/>
    <col min="9" max="9" width="13.375" customWidth="1"/>
    <col min="10" max="10" width="19.75" customWidth="1"/>
    <col min="11" max="11" width="22.75" customWidth="1"/>
    <col min="12" max="12" width="16.375" customWidth="1"/>
  </cols>
  <sheetData>
    <row r="1" spans="1:12" ht="30.75" customHeight="1">
      <c r="A1" s="84" t="s">
        <v>67</v>
      </c>
      <c r="B1" s="84"/>
      <c r="C1" s="84"/>
      <c r="D1" s="84"/>
      <c r="E1" s="84"/>
      <c r="F1" s="84"/>
      <c r="G1" s="84"/>
      <c r="H1" s="84"/>
      <c r="I1" s="84"/>
    </row>
    <row r="2" spans="1:12" ht="30.75" customHeight="1">
      <c r="A2" s="49"/>
      <c r="B2" s="85" t="s">
        <v>38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33">
      <c r="A3" s="89"/>
      <c r="B3" s="8" t="s">
        <v>39</v>
      </c>
      <c r="C3" s="8"/>
      <c r="D3" s="8"/>
      <c r="E3" s="50"/>
      <c r="F3" s="50"/>
      <c r="G3" s="50"/>
      <c r="H3" s="50"/>
      <c r="I3" s="3"/>
      <c r="J3" s="90" t="s">
        <v>45</v>
      </c>
      <c r="K3" s="90"/>
      <c r="L3" s="90"/>
    </row>
    <row r="4" spans="1:12" ht="49.5">
      <c r="A4" s="89"/>
      <c r="B4" s="7" t="s">
        <v>40</v>
      </c>
      <c r="C4" s="7" t="s">
        <v>43</v>
      </c>
      <c r="D4" s="7" t="s">
        <v>44</v>
      </c>
      <c r="E4" s="7" t="s">
        <v>41</v>
      </c>
      <c r="F4" s="7" t="s">
        <v>42</v>
      </c>
      <c r="G4" s="7" t="s">
        <v>47</v>
      </c>
      <c r="H4" s="7" t="s">
        <v>48</v>
      </c>
      <c r="I4" s="7" t="s">
        <v>49</v>
      </c>
      <c r="J4" s="7" t="s">
        <v>80</v>
      </c>
      <c r="K4" s="7" t="s">
        <v>79</v>
      </c>
      <c r="L4" s="7" t="s">
        <v>46</v>
      </c>
    </row>
    <row r="5" spans="1:12">
      <c r="A5" s="4" t="s">
        <v>68</v>
      </c>
      <c r="B5" s="4">
        <f>SUM(C5:D5)</f>
        <v>0</v>
      </c>
      <c r="C5" s="20"/>
      <c r="D5" s="20"/>
      <c r="E5" s="20"/>
      <c r="F5" s="20"/>
      <c r="G5" s="35" t="e">
        <f>TRUNC((C5/B5)*100,0)</f>
        <v>#DIV/0!</v>
      </c>
      <c r="H5" s="35">
        <f>IFERROR(E5/D5, 0)</f>
        <v>0</v>
      </c>
      <c r="I5" s="32" t="e">
        <f>TRUNC((F5/B5)*100,0)</f>
        <v>#DIV/0!</v>
      </c>
      <c r="J5" s="21"/>
      <c r="K5" s="21"/>
      <c r="L5" s="31" t="e">
        <f>TRUNC((K5/J5)*100,0)</f>
        <v>#DIV/0!</v>
      </c>
    </row>
    <row r="6" spans="1:12">
      <c r="A6" s="4" t="s">
        <v>50</v>
      </c>
      <c r="B6" s="4">
        <f>SUM(C6:D6)</f>
        <v>0</v>
      </c>
      <c r="C6" s="20"/>
      <c r="D6" s="20"/>
      <c r="E6" s="20"/>
      <c r="F6" s="20"/>
      <c r="G6" s="29"/>
      <c r="H6" s="29"/>
      <c r="I6" s="29"/>
      <c r="J6" s="5"/>
      <c r="K6" s="5"/>
      <c r="L6" s="5"/>
    </row>
    <row r="7" spans="1:12">
      <c r="A7" s="4" t="s">
        <v>54</v>
      </c>
      <c r="B7" s="4">
        <f>SUM(C7:D7)</f>
        <v>0</v>
      </c>
      <c r="C7" s="20"/>
      <c r="D7" s="20"/>
      <c r="E7" s="20"/>
      <c r="F7" s="20"/>
      <c r="G7" s="29"/>
      <c r="H7" s="29"/>
      <c r="I7" s="29"/>
      <c r="J7" s="5"/>
      <c r="K7" s="5"/>
      <c r="L7" s="5"/>
    </row>
    <row r="8" spans="1:12">
      <c r="A8" s="88" t="s">
        <v>53</v>
      </c>
      <c r="B8" s="88"/>
      <c r="C8" s="88"/>
      <c r="D8" s="88"/>
      <c r="E8" s="88"/>
      <c r="F8" s="88"/>
      <c r="G8" s="88"/>
      <c r="H8" s="88"/>
      <c r="I8" s="88"/>
      <c r="J8" s="2"/>
      <c r="K8" s="2"/>
      <c r="L8" s="2"/>
    </row>
    <row r="9" spans="1:12">
      <c r="A9" s="1"/>
    </row>
  </sheetData>
  <mergeCells count="5">
    <mergeCell ref="A8:I8"/>
    <mergeCell ref="A1:I1"/>
    <mergeCell ref="B2:L2"/>
    <mergeCell ref="A3:A4"/>
    <mergeCell ref="J3:L3"/>
  </mergeCells>
  <phoneticPr fontId="2" type="noConversion"/>
  <pageMargins left="0.7" right="0.7" top="0.75" bottom="0.75" header="0.3" footer="0.3"/>
  <pageSetup paperSize="9" scale="95" orientation="portrait" verticalDpi="300" r:id="rId1"/>
  <colBreaks count="1" manualBreakCount="1">
    <brk id="9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적정임금</vt:lpstr>
      <vt:lpstr>노동시간</vt:lpstr>
      <vt:lpstr>노사책임경영</vt:lpstr>
      <vt:lpstr>노동시간!Print_Area</vt:lpstr>
      <vt:lpstr>노사책임경영!Print_Area</vt:lpstr>
      <vt:lpstr>적정임금!Print_Area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2024-01-23T00:27:00Z</cp:lastPrinted>
  <dcterms:created xsi:type="dcterms:W3CDTF">2024-01-22T07:55:51Z</dcterms:created>
  <dcterms:modified xsi:type="dcterms:W3CDTF">2026-08-07T00:00:22Z</dcterms:modified>
</cp:coreProperties>
</file>