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블록체인AI확산팀\6. 기업성장지원\2026년\5. API\[2] 공급기업 공모\### (260520) 공고번호 포함 최종 게시버전 (수민)\"/>
    </mc:Choice>
  </mc:AlternateContent>
  <bookViews>
    <workbookView xWindow="0" yWindow="0" windowWidth="11980" windowHeight="12280"/>
  </bookViews>
  <sheets>
    <sheet name="확산사업(6억원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8" i="1" s="1"/>
  <c r="J6" i="1"/>
  <c r="J8" i="1" s="1"/>
  <c r="K6" i="1"/>
  <c r="K8" i="1" s="1"/>
  <c r="C14" i="1"/>
  <c r="D15" i="1"/>
  <c r="D16" i="1" s="1"/>
  <c r="E15" i="1"/>
  <c r="F15" i="1"/>
  <c r="G15" i="1"/>
  <c r="H15" i="1"/>
  <c r="H16" i="1" s="1"/>
  <c r="I15" i="1"/>
  <c r="I16" i="1" s="1"/>
  <c r="J15" i="1"/>
  <c r="J16" i="1" s="1"/>
  <c r="K15" i="1"/>
  <c r="L15" i="1"/>
  <c r="M15" i="1"/>
  <c r="M16" i="1"/>
  <c r="I17" i="1" l="1"/>
  <c r="I18" i="1"/>
  <c r="J17" i="1"/>
  <c r="J18" i="1" s="1"/>
  <c r="H17" i="1"/>
  <c r="H18" i="1" s="1"/>
  <c r="D17" i="1"/>
  <c r="D18" i="1" s="1"/>
  <c r="D19" i="1"/>
  <c r="M18" i="1"/>
  <c r="I19" i="1"/>
  <c r="J9" i="1"/>
  <c r="L16" i="1"/>
  <c r="L19" i="1" s="1"/>
  <c r="M19" i="1"/>
  <c r="K16" i="1"/>
  <c r="K9" i="1"/>
  <c r="H19" i="1"/>
  <c r="F16" i="1"/>
  <c r="I9" i="1"/>
  <c r="J19" i="1"/>
  <c r="G16" i="1"/>
  <c r="E16" i="1"/>
  <c r="E19" i="1" s="1"/>
  <c r="M17" i="1"/>
  <c r="G17" i="1" l="1"/>
  <c r="G18" i="1" s="1"/>
  <c r="F17" i="1"/>
  <c r="F18" i="1" s="1"/>
  <c r="K17" i="1"/>
  <c r="K18" i="1" s="1"/>
  <c r="G19" i="1"/>
  <c r="E17" i="1"/>
  <c r="E18" i="1"/>
  <c r="F19" i="1"/>
  <c r="L17" i="1"/>
  <c r="L18" i="1" s="1"/>
  <c r="K19" i="1"/>
</calcChain>
</file>

<file path=xl/sharedStrings.xml><?xml version="1.0" encoding="utf-8"?>
<sst xmlns="http://schemas.openxmlformats.org/spreadsheetml/2006/main" count="38" uniqueCount="28">
  <si>
    <t>총사업비</t>
    <phoneticPr fontId="2" type="noConversion"/>
  </si>
  <si>
    <t>민간부담금(현물)</t>
    <phoneticPr fontId="2" type="noConversion"/>
  </si>
  <si>
    <t>민간부담금(현금)</t>
    <phoneticPr fontId="2" type="noConversion"/>
  </si>
  <si>
    <t>민간부담금 총액</t>
    <phoneticPr fontId="2" type="noConversion"/>
  </si>
  <si>
    <t>정부지원금</t>
    <phoneticPr fontId="2" type="noConversion"/>
  </si>
  <si>
    <t>정부지원금 비율</t>
    <phoneticPr fontId="2" type="noConversion"/>
  </si>
  <si>
    <t>중견기업(D)</t>
    <phoneticPr fontId="2" type="noConversion"/>
  </si>
  <si>
    <t>중견기업(C)</t>
    <phoneticPr fontId="2" type="noConversion"/>
  </si>
  <si>
    <t>중견기업(B)</t>
    <phoneticPr fontId="2" type="noConversion"/>
  </si>
  <si>
    <t>중견기업(A)</t>
    <phoneticPr fontId="2" type="noConversion"/>
  </si>
  <si>
    <t>대기업(C)</t>
    <phoneticPr fontId="2" type="noConversion"/>
  </si>
  <si>
    <t>대기업(B)</t>
    <phoneticPr fontId="2" type="noConversion"/>
  </si>
  <si>
    <t>대기업(A)</t>
    <phoneticPr fontId="2" type="noConversion"/>
  </si>
  <si>
    <t>평균매출액 등이 3천억원 이상</t>
    <phoneticPr fontId="2" type="noConversion"/>
  </si>
  <si>
    <t>평균매출액 등이 3천억원 미만</t>
    <phoneticPr fontId="2" type="noConversion"/>
  </si>
  <si>
    <t>중소기업(C)</t>
    <phoneticPr fontId="2" type="noConversion"/>
  </si>
  <si>
    <t>중소기업(B)</t>
    <phoneticPr fontId="2" type="noConversion"/>
  </si>
  <si>
    <t>중소기업(A)</t>
    <phoneticPr fontId="2" type="noConversion"/>
  </si>
  <si>
    <t>구분</t>
    <phoneticPr fontId="2" type="noConversion"/>
  </si>
  <si>
    <t xml:space="preserve">* “평균매출액등”이란 「중견기업 성장촉진 및 경쟁력 강화에 관한 특별법 시행령」 제7조에 따른 평균매출액등을 말함
</t>
    <phoneticPr fontId="2" type="noConversion"/>
  </si>
  <si>
    <t>민간부담금</t>
    <phoneticPr fontId="2" type="noConversion"/>
  </si>
  <si>
    <t>민간부담금 중 현금</t>
    <phoneticPr fontId="2" type="noConversion"/>
  </si>
  <si>
    <t>대기업</t>
    <phoneticPr fontId="2" type="noConversion"/>
  </si>
  <si>
    <t>중견기업</t>
    <phoneticPr fontId="2" type="noConversion"/>
  </si>
  <si>
    <t>중소기업</t>
    <phoneticPr fontId="2" type="noConversion"/>
  </si>
  <si>
    <t>단독 참여 시 사업비</t>
    <phoneticPr fontId="2" type="noConversion"/>
  </si>
  <si>
    <t>정부지원 기준 / 현금 부담 기준</t>
    <phoneticPr fontId="2" type="noConversion"/>
  </si>
  <si>
    <r>
      <t xml:space="preserve">* </t>
    </r>
    <r>
      <rPr>
        <b/>
        <u/>
        <sz val="11"/>
        <color rgb="FFFF0000"/>
        <rFont val="맑은 고딕"/>
        <family val="3"/>
        <charset val="129"/>
        <scheme val="minor"/>
      </rPr>
      <t>14행의 정부지원금 참여 비율만 수정</t>
    </r>
    <r>
      <rPr>
        <b/>
        <sz val="11"/>
        <color rgb="FFFF0000"/>
        <rFont val="맑은 고딕"/>
        <family val="3"/>
        <charset val="129"/>
        <scheme val="minor"/>
      </rPr>
      <t xml:space="preserve">하여 민간부담금 </t>
    </r>
    <r>
      <rPr>
        <b/>
        <u/>
        <sz val="11"/>
        <color rgb="FFFF0000"/>
        <rFont val="맑은 고딕"/>
        <family val="3"/>
        <charset val="129"/>
        <scheme val="minor"/>
      </rPr>
      <t>매칭 금액</t>
    </r>
    <r>
      <rPr>
        <b/>
        <sz val="11"/>
        <color rgb="FFFF0000"/>
        <rFont val="맑은 고딕"/>
        <family val="3"/>
        <charset val="129"/>
        <scheme val="minor"/>
      </rPr>
      <t xml:space="preserve"> 확인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</si>
</sst>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_-;\-* #,##0_-;_-* &quot;-&quot;??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1" fontId="3" fillId="0" borderId="1" xfId="0" applyNumberFormat="1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3" borderId="1" xfId="0" applyNumberFormat="1" applyFont="1" applyFill="1" applyBorder="1">
      <alignment vertical="center"/>
    </xf>
    <xf numFmtId="41" fontId="3" fillId="3" borderId="2" xfId="1" applyFont="1" applyFill="1" applyBorder="1">
      <alignment vertical="center"/>
    </xf>
    <xf numFmtId="41" fontId="3" fillId="2" borderId="1" xfId="1" applyFont="1" applyFill="1" applyBorder="1" applyAlignment="1">
      <alignment horizontal="center" vertical="center"/>
    </xf>
    <xf numFmtId="9" fontId="3" fillId="0" borderId="3" xfId="2" applyFont="1" applyBorder="1">
      <alignment vertical="center"/>
    </xf>
    <xf numFmtId="9" fontId="3" fillId="0" borderId="4" xfId="2" applyFont="1" applyBorder="1">
      <alignment vertical="center"/>
    </xf>
    <xf numFmtId="9" fontId="3" fillId="0" borderId="5" xfId="2" applyFont="1" applyBorder="1">
      <alignment vertical="center"/>
    </xf>
    <xf numFmtId="9" fontId="3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9" fontId="3" fillId="0" borderId="0" xfId="2" applyFont="1">
      <alignment vertical="center"/>
    </xf>
    <xf numFmtId="41" fontId="3" fillId="2" borderId="1" xfId="1" applyFont="1" applyFill="1" applyBorder="1">
      <alignment vertical="center"/>
    </xf>
    <xf numFmtId="9" fontId="3" fillId="2" borderId="1" xfId="2" applyFont="1" applyFill="1" applyBorder="1">
      <alignment vertical="center"/>
    </xf>
    <xf numFmtId="0" fontId="4" fillId="0" borderId="0" xfId="0" applyFont="1">
      <alignment vertical="center"/>
    </xf>
    <xf numFmtId="41" fontId="3" fillId="3" borderId="1" xfId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2" borderId="6" xfId="1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C1" workbookViewId="0">
      <selection activeCell="C21" sqref="C21"/>
    </sheetView>
  </sheetViews>
  <sheetFormatPr defaultRowHeight="17" x14ac:dyDescent="0.45"/>
  <cols>
    <col min="2" max="2" width="15" bestFit="1" customWidth="1"/>
    <col min="3" max="3" width="17.58203125" style="1" bestFit="1" customWidth="1"/>
    <col min="4" max="13" width="15.6640625" customWidth="1"/>
  </cols>
  <sheetData>
    <row r="1" spans="1:14" x14ac:dyDescent="0.45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45">
      <c r="A2" s="2"/>
      <c r="B2" s="2"/>
      <c r="C2" s="5" t="s">
        <v>4</v>
      </c>
      <c r="D2" s="21">
        <v>50000000</v>
      </c>
      <c r="E2" s="2"/>
      <c r="F2" s="2"/>
      <c r="G2" s="2"/>
      <c r="H2" s="20" t="s">
        <v>27</v>
      </c>
      <c r="I2" s="2"/>
      <c r="J2" s="2"/>
      <c r="K2" s="2"/>
      <c r="L2" s="2"/>
      <c r="M2" s="2"/>
      <c r="N2" s="2"/>
    </row>
    <row r="3" spans="1:14" x14ac:dyDescent="0.4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45">
      <c r="A4" s="2"/>
      <c r="B4" s="2"/>
      <c r="C4" s="24" t="s">
        <v>26</v>
      </c>
      <c r="D4" s="24"/>
      <c r="E4" s="24"/>
      <c r="F4" s="24"/>
      <c r="G4" s="2"/>
      <c r="H4" s="25" t="s">
        <v>25</v>
      </c>
      <c r="I4" s="26"/>
      <c r="J4" s="26"/>
      <c r="K4" s="27"/>
      <c r="L4" s="2"/>
      <c r="M4" s="2"/>
      <c r="N4" s="2"/>
    </row>
    <row r="5" spans="1:14" ht="17" customHeight="1" x14ac:dyDescent="0.45">
      <c r="A5" s="2"/>
      <c r="B5" s="2"/>
      <c r="C5" s="5" t="s">
        <v>18</v>
      </c>
      <c r="D5" s="5" t="s">
        <v>24</v>
      </c>
      <c r="E5" s="5" t="s">
        <v>23</v>
      </c>
      <c r="F5" s="5" t="s">
        <v>22</v>
      </c>
      <c r="G5" s="2"/>
      <c r="H5" s="5"/>
      <c r="I5" s="5" t="s">
        <v>24</v>
      </c>
      <c r="J5" s="5" t="s">
        <v>23</v>
      </c>
      <c r="K5" s="5" t="s">
        <v>22</v>
      </c>
      <c r="L5" s="2"/>
      <c r="M5" s="2"/>
      <c r="N5" s="2"/>
    </row>
    <row r="6" spans="1:14" x14ac:dyDescent="0.45">
      <c r="A6" s="2"/>
      <c r="B6" s="2"/>
      <c r="C6" s="5" t="s">
        <v>4</v>
      </c>
      <c r="D6" s="19">
        <v>0.75</v>
      </c>
      <c r="E6" s="19">
        <v>0.7</v>
      </c>
      <c r="F6" s="19">
        <v>0.5</v>
      </c>
      <c r="G6" s="2"/>
      <c r="H6" s="5" t="s">
        <v>4</v>
      </c>
      <c r="I6" s="18">
        <f>$D$2</f>
        <v>50000000</v>
      </c>
      <c r="J6" s="18">
        <f>$D$2</f>
        <v>50000000</v>
      </c>
      <c r="K6" s="18">
        <f>$D$2</f>
        <v>50000000</v>
      </c>
      <c r="L6" s="2"/>
      <c r="M6" s="2"/>
      <c r="N6" s="2"/>
    </row>
    <row r="7" spans="1:14" hidden="1" x14ac:dyDescent="0.45">
      <c r="A7" s="2"/>
      <c r="B7" s="2"/>
      <c r="C7" s="5" t="s">
        <v>20</v>
      </c>
      <c r="D7" s="19">
        <v>0.25</v>
      </c>
      <c r="E7" s="19">
        <v>0.3</v>
      </c>
      <c r="F7" s="19">
        <v>0.5</v>
      </c>
      <c r="G7" s="2"/>
      <c r="H7" s="5" t="s">
        <v>20</v>
      </c>
      <c r="I7" s="18">
        <v>0.25</v>
      </c>
      <c r="J7" s="18">
        <v>0.3</v>
      </c>
      <c r="K7" s="18">
        <v>0.5</v>
      </c>
      <c r="M7" s="2"/>
      <c r="N7" s="2"/>
    </row>
    <row r="8" spans="1:14" x14ac:dyDescent="0.45">
      <c r="A8" s="2"/>
      <c r="B8" s="2"/>
      <c r="C8" s="5" t="s">
        <v>21</v>
      </c>
      <c r="D8" s="19">
        <v>0.1</v>
      </c>
      <c r="E8" s="19">
        <v>0.13</v>
      </c>
      <c r="F8" s="19">
        <v>0.15</v>
      </c>
      <c r="G8" s="2"/>
      <c r="H8" s="5" t="s">
        <v>20</v>
      </c>
      <c r="I8" s="18">
        <f>ROUND(1/3*I$6,)</f>
        <v>16666667</v>
      </c>
      <c r="J8" s="18">
        <f>ROUND(3/7*J$6,)</f>
        <v>21428571</v>
      </c>
      <c r="K8" s="18">
        <f>ROUND(K$6,)</f>
        <v>50000000</v>
      </c>
      <c r="M8" s="2"/>
      <c r="N8" s="2"/>
    </row>
    <row r="9" spans="1:14" x14ac:dyDescent="0.45">
      <c r="A9" s="2"/>
      <c r="B9" s="17"/>
      <c r="C9" s="3"/>
      <c r="D9" s="2"/>
      <c r="E9" s="2"/>
      <c r="F9" s="2"/>
      <c r="G9" s="2"/>
      <c r="H9" s="5" t="s">
        <v>0</v>
      </c>
      <c r="I9" s="18">
        <f>I$6+I$8</f>
        <v>66666667</v>
      </c>
      <c r="J9" s="18">
        <f>J$6+J$8</f>
        <v>71428571</v>
      </c>
      <c r="K9" s="18">
        <f>K$6+K$8</f>
        <v>100000000</v>
      </c>
      <c r="M9" s="2"/>
      <c r="N9" s="2"/>
    </row>
    <row r="10" spans="1:14" x14ac:dyDescent="0.45">
      <c r="A10" s="2"/>
      <c r="B10" s="17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45">
      <c r="A11" s="2"/>
      <c r="B11" s="2"/>
      <c r="C11" s="3"/>
      <c r="D11" s="2"/>
      <c r="E11" s="2"/>
      <c r="F11" s="2"/>
      <c r="G11" s="16" t="s">
        <v>19</v>
      </c>
      <c r="H11" s="2"/>
      <c r="I11" s="2"/>
      <c r="J11" s="2"/>
      <c r="K11" s="2"/>
      <c r="L11" s="2"/>
      <c r="M11" s="2"/>
      <c r="N11" s="2"/>
    </row>
    <row r="12" spans="1:14" x14ac:dyDescent="0.45">
      <c r="A12" s="2"/>
      <c r="B12" s="2"/>
      <c r="C12" s="28" t="s">
        <v>18</v>
      </c>
      <c r="D12" s="30" t="s">
        <v>17</v>
      </c>
      <c r="E12" s="30" t="s">
        <v>16</v>
      </c>
      <c r="F12" s="30" t="s">
        <v>15</v>
      </c>
      <c r="G12" s="32" t="s">
        <v>14</v>
      </c>
      <c r="H12" s="32"/>
      <c r="I12" s="32" t="s">
        <v>13</v>
      </c>
      <c r="J12" s="32"/>
      <c r="K12" s="22" t="s">
        <v>12</v>
      </c>
      <c r="L12" s="22" t="s">
        <v>11</v>
      </c>
      <c r="M12" s="22" t="s">
        <v>10</v>
      </c>
      <c r="N12" s="2"/>
    </row>
    <row r="13" spans="1:14" ht="17.5" thickBot="1" x14ac:dyDescent="0.5">
      <c r="A13" s="2"/>
      <c r="B13" s="2"/>
      <c r="C13" s="29"/>
      <c r="D13" s="31"/>
      <c r="E13" s="31"/>
      <c r="F13" s="31"/>
      <c r="G13" s="15" t="s">
        <v>9</v>
      </c>
      <c r="H13" s="15" t="s">
        <v>8</v>
      </c>
      <c r="I13" s="15" t="s">
        <v>7</v>
      </c>
      <c r="J13" s="15" t="s">
        <v>6</v>
      </c>
      <c r="K13" s="23"/>
      <c r="L13" s="23"/>
      <c r="M13" s="23"/>
      <c r="N13" s="2"/>
    </row>
    <row r="14" spans="1:14" ht="17.5" thickBot="1" x14ac:dyDescent="0.5">
      <c r="A14" s="2"/>
      <c r="B14" s="14" t="s">
        <v>5</v>
      </c>
      <c r="C14" s="13">
        <f>SUM(D14:M14)</f>
        <v>0</v>
      </c>
      <c r="D14" s="12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v>0</v>
      </c>
      <c r="N14" s="2"/>
    </row>
    <row r="15" spans="1:14" x14ac:dyDescent="0.45">
      <c r="A15" s="2"/>
      <c r="B15" s="2"/>
      <c r="C15" s="9" t="s">
        <v>4</v>
      </c>
      <c r="D15" s="8">
        <f t="shared" ref="D15:M15" si="0">$D$2*D$14</f>
        <v>0</v>
      </c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si="0"/>
        <v>0</v>
      </c>
      <c r="N15" s="2"/>
    </row>
    <row r="16" spans="1:14" x14ac:dyDescent="0.45">
      <c r="A16" s="2"/>
      <c r="B16" s="2"/>
      <c r="C16" s="5" t="s">
        <v>3</v>
      </c>
      <c r="D16" s="7">
        <f>ROUND(1/3*D$15,-3)</f>
        <v>0</v>
      </c>
      <c r="E16" s="7">
        <f>ROUND(1/3*E$15,-3)</f>
        <v>0</v>
      </c>
      <c r="F16" s="7">
        <f>ROUND(1/3*F$15,-3)</f>
        <v>0</v>
      </c>
      <c r="G16" s="7">
        <f>ROUND(3/7*G$15,-3)</f>
        <v>0</v>
      </c>
      <c r="H16" s="7">
        <f>ROUND(3/7*H$15,-3)</f>
        <v>0</v>
      </c>
      <c r="I16" s="7">
        <f>ROUND(3/7*I$15,-3)</f>
        <v>0</v>
      </c>
      <c r="J16" s="7">
        <f>ROUND(3/7*J$15,-3)</f>
        <v>0</v>
      </c>
      <c r="K16" s="7">
        <f>ROUND(K$15,-3)</f>
        <v>0</v>
      </c>
      <c r="L16" s="7">
        <f>ROUND(L$15,-3)</f>
        <v>0</v>
      </c>
      <c r="M16" s="7">
        <f>ROUND(M$15,-3)</f>
        <v>0</v>
      </c>
      <c r="N16" s="2"/>
    </row>
    <row r="17" spans="1:14" x14ac:dyDescent="0.45">
      <c r="A17" s="2"/>
      <c r="B17" s="2"/>
      <c r="C17" s="5" t="s">
        <v>2</v>
      </c>
      <c r="D17" s="6">
        <f>ROUND(D$16*$D$8,)</f>
        <v>0</v>
      </c>
      <c r="E17" s="6">
        <f>ROUND(E$16*$D$8,)</f>
        <v>0</v>
      </c>
      <c r="F17" s="6">
        <f>ROUND(F$16*$D$8,)</f>
        <v>0</v>
      </c>
      <c r="G17" s="6">
        <f>ROUND(G$16*$D$8,)</f>
        <v>0</v>
      </c>
      <c r="H17" s="6">
        <f>ROUND(H$16*$D$8,)</f>
        <v>0</v>
      </c>
      <c r="I17" s="6">
        <f>ROUND(I$16*$E$8,)</f>
        <v>0</v>
      </c>
      <c r="J17" s="6">
        <f>ROUND(J$16*$E$8,)</f>
        <v>0</v>
      </c>
      <c r="K17" s="6">
        <f>ROUND(K$16*$F$8,)</f>
        <v>0</v>
      </c>
      <c r="L17" s="6">
        <f>ROUND(L$16*$F$8,)</f>
        <v>0</v>
      </c>
      <c r="M17" s="6">
        <f>ROUND(M$16*$F$8,)</f>
        <v>0</v>
      </c>
      <c r="N17" s="2"/>
    </row>
    <row r="18" spans="1:14" x14ac:dyDescent="0.45">
      <c r="A18" s="2"/>
      <c r="B18" s="2"/>
      <c r="C18" s="5" t="s">
        <v>1</v>
      </c>
      <c r="D18" s="6">
        <f t="shared" ref="D18:M18" si="1">ROUND(D$16-D$17,)</f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2"/>
    </row>
    <row r="19" spans="1:14" x14ac:dyDescent="0.45">
      <c r="A19" s="2"/>
      <c r="B19" s="2"/>
      <c r="C19" s="5" t="s">
        <v>0</v>
      </c>
      <c r="D19" s="4">
        <f t="shared" ref="D19:M19" si="2">D$15+D$16</f>
        <v>0</v>
      </c>
      <c r="E19" s="4">
        <f t="shared" si="2"/>
        <v>0</v>
      </c>
      <c r="F19" s="4">
        <f t="shared" si="2"/>
        <v>0</v>
      </c>
      <c r="G19" s="4">
        <f t="shared" si="2"/>
        <v>0</v>
      </c>
      <c r="H19" s="4">
        <f t="shared" si="2"/>
        <v>0</v>
      </c>
      <c r="I19" s="4">
        <f t="shared" si="2"/>
        <v>0</v>
      </c>
      <c r="J19" s="4">
        <f t="shared" si="2"/>
        <v>0</v>
      </c>
      <c r="K19" s="4">
        <f t="shared" si="2"/>
        <v>0</v>
      </c>
      <c r="L19" s="4">
        <f t="shared" si="2"/>
        <v>0</v>
      </c>
      <c r="M19" s="4">
        <f t="shared" si="2"/>
        <v>0</v>
      </c>
      <c r="N19" s="2"/>
    </row>
    <row r="20" spans="1:14" x14ac:dyDescent="0.45">
      <c r="A20" s="2"/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45">
      <c r="A21" s="2"/>
      <c r="B21" s="2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45">
      <c r="A22" s="2"/>
      <c r="B22" s="2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45">
      <c r="A23" s="2"/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45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45">
      <c r="A25" s="2"/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45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</sheetData>
  <mergeCells count="11">
    <mergeCell ref="K12:K13"/>
    <mergeCell ref="L12:L13"/>
    <mergeCell ref="M12:M13"/>
    <mergeCell ref="C4:F4"/>
    <mergeCell ref="H4:K4"/>
    <mergeCell ref="C12:C13"/>
    <mergeCell ref="D12:D13"/>
    <mergeCell ref="E12:E13"/>
    <mergeCell ref="F12:F13"/>
    <mergeCell ref="G12:H12"/>
    <mergeCell ref="I12:J12"/>
  </mergeCells>
  <phoneticPr fontId="2" type="noConversion"/>
  <conditionalFormatting sqref="C14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확산사업(6억원)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</dc:creator>
  <cp:lastModifiedBy>KISA</cp:lastModifiedBy>
  <dcterms:created xsi:type="dcterms:W3CDTF">2026-05-08T06:57:47Z</dcterms:created>
  <dcterms:modified xsi:type="dcterms:W3CDTF">2026-05-21T00:32:47Z</dcterms:modified>
</cp:coreProperties>
</file>